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Gasto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Gastos!$A$7:$L$507</definedName>
    <definedName name="_xlnm.Print_Area" localSheetId="0">'Resumen'!$A$1:$F$44</definedName>
    <definedName name="_xlnm.Print_Area" localSheetId="1">'Gastos'!$A$1:$L$14</definedName>
    <definedName name="_xlnm.Print_Area" localSheetId="2">'Ayuda'!$A$1:$B$18</definedName>
    <definedName name="_xlnm.Print_Area" localSheetId="3">'Imprimir'!$A$1:$L$32</definedName>
    <definedName name="_xlnm.Print_Titles" localSheetId="1">'Gastos'!$7:$7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<sst xmlns="http://schemas.openxmlformats.org/spreadsheetml/2006/main" count="65" uniqueCount="55">
  <si>
    <t xml:space="preserve">Coste del curso por hijo</t>
  </si>
  <si>
    <t xml:space="preserve">Moneda</t>
  </si>
  <si>
    <t xml:space="preserve">EUR</t>
  </si>
  <si>
    <t xml:space="preserve">Ejemplo ficticio. Sustituye las entradas azules por tus datos.</t>
  </si>
  <si>
    <t xml:space="preserve">Coste neto del curso</t>
  </si>
  <si>
    <t xml:space="preserve">A recuperar</t>
  </si>
  <si>
    <t xml:space="preserve">Por pagar</t>
  </si>
  <si>
    <t xml:space="preserve">Compras iniciales netas</t>
  </si>
  <si>
    <t xml:space="preserve">Cuotas recurrentes netas</t>
  </si>
  <si>
    <t xml:space="preserve">Filas que revisar</t>
  </si>
  <si>
    <t xml:space="preserve">Hijo / hija</t>
  </si>
  <si>
    <t xml:space="preserve">Importe</t>
  </si>
  <si>
    <t xml:space="preserve">Ana</t>
  </si>
  <si>
    <t xml:space="preserve">Luis</t>
  </si>
  <si>
    <t xml:space="preserve">Hijo 3</t>
  </si>
  <si>
    <t xml:space="preserve">Hijo 4</t>
  </si>
  <si>
    <t xml:space="preserve">Hijo 5</t>
  </si>
  <si>
    <t xml:space="preserve">Hijo 6</t>
  </si>
  <si>
    <t xml:space="preserve">Hijo 7</t>
  </si>
  <si>
    <t xml:space="preserve">Compartido</t>
  </si>
  <si>
    <t xml:space="preserve">Sin clasificar / duplicado</t>
  </si>
  <si>
    <t xml:space="preserve">Compras iniciales y cuotas del curso</t>
  </si>
  <si>
    <t xml:space="preserve">500 filas editables. Para imprimir los movimientos, usa la hoja Imprimir y su selector de página.</t>
  </si>
  <si>
    <t xml:space="preserve">Concepto</t>
  </si>
  <si>
    <t xml:space="preserve">Tipo</t>
  </si>
  <si>
    <t xml:space="preserve">Importe / pago</t>
  </si>
  <si>
    <t xml:space="preserve">Número de pagos</t>
  </si>
  <si>
    <t xml:space="preserve">Ayuda confirmada</t>
  </si>
  <si>
    <t xml:space="preserve">Pagado</t>
  </si>
  <si>
    <t xml:space="preserve">Coste bruto</t>
  </si>
  <si>
    <t xml:space="preserve">Coste neto</t>
  </si>
  <si>
    <t xml:space="preserve">Pendiente</t>
  </si>
  <si>
    <t xml:space="preserve">Control</t>
  </si>
  <si>
    <t xml:space="preserve">Clasificación</t>
  </si>
  <si>
    <t xml:space="preserve">Última fila usada</t>
  </si>
  <si>
    <t xml:space="preserve">Material</t>
  </si>
  <si>
    <t xml:space="preserve">Inicial</t>
  </si>
  <si>
    <t xml:space="preserve">Comedor</t>
  </si>
  <si>
    <t xml:space="preserve">Recurrente</t>
  </si>
  <si>
    <t xml:space="preserve">Transporte</t>
  </si>
  <si>
    <t xml:space="preserve">Cómo usar esta herramienta</t>
  </si>
  <si>
    <t xml:space="preserve">Configura nombres distintos y registra Inicial o Recurrente con su número real de recibos.</t>
  </si>
  <si>
    <t xml:space="preserve">Ayuda confirmada solo es la reducción ya aplicada. Las becas esperadas quedan fuera de las cifras de pago.</t>
  </si>
  <si>
    <t xml:space="preserve">Pagado es el desembolso efectivo. Por pagar suma pendientes positivos; A recuperar reúne importes que deben devolverte.</t>
  </si>
  <si>
    <t xml:space="preserve">El desglose por hijo separa también pagos y recuperaciones para no anticipar devoluciones.</t>
  </si>
  <si>
    <t xml:space="preserve">Sin clasificar / duplicado revela partidas pegadas con nombres no configurados. Revisa esa diferencia antes de cerrar.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</si>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</sst>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;0.00"/>
    <numFmt numFmtId="166" formatCode="0"/>
    <numFmt numFmtId="167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Ana</c:v>
                </c:pt>
                <c:pt idx="1">
                  <c:v>Luis</c:v>
                </c:pt>
                <c:pt idx="2">
                  <c:v>Hijo 3</c:v>
                </c:pt>
                <c:pt idx="3">
                  <c:v>Hijo 4</c:v>
                </c:pt>
                <c:pt idx="4">
                  <c:v>Hijo 5</c:v>
                </c:pt>
                <c:pt idx="5">
                  <c:v>Hijo 6</c:v>
                </c:pt>
                <c:pt idx="6">
                  <c:v>Hijo 7</c:v>
                </c:pt>
                <c:pt idx="7">
                  <c:v>Compartido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1050</c:v>
                </c:pt>
                <c:pt idx="1">
                  <c:v>480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76616745"/>
        <c:axId val="66339255"/>
      </c:barChart>
      <c:catAx>
        <c:axId val="76616745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6339255"/>
        <c:crosses val="autoZero"/>
        <c:auto val="1"/>
        <c:lblAlgn val="ctr"/>
        <c:lblOffset val="100"/>
        <c:noMultiLvlLbl val="0"/>
      </c:catAx>
      <c:valAx>
        <c:axId val="6633925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661674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5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3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7" t="n">
        <f aca="false">SUM(Gastos!I8:I507)</f>
        <v>1530</v>
      </c>
      <c r="C8" s="2"/>
      <c r="D8" s="8" t="s">
        <v>5</v>
      </c>
      <c r="E8" s="7" t="n">
        <f aca="false">-SUMIFS(Gastos!J8:J507,Gastos!J8:J507,"&lt;0")</f>
        <v>-0</v>
      </c>
      <c r="F8" s="2"/>
    </row>
    <row r="9" customFormat="false" ht="18" hidden="false" customHeight="true" outlineLevel="0" collapsed="false">
      <c r="A9" s="2" t="s">
        <v>6</v>
      </c>
      <c r="B9" s="7" t="n">
        <f aca="false">SUMIFS(Gastos!J8:J507,Gastos!J8:J507,"&gt;0")</f>
        <v>1130</v>
      </c>
      <c r="C9" s="2"/>
      <c r="D9" s="8"/>
      <c r="E9" s="2"/>
      <c r="F9" s="2"/>
    </row>
    <row r="10" customFormat="false" ht="18" hidden="false" customHeight="true" outlineLevel="0" collapsed="false">
      <c r="A10" s="2" t="s">
        <v>7</v>
      </c>
      <c r="B10" s="7" t="n">
        <f aca="false">SUMIFS(Gastos!I8:I507,Gastos!C8:C507,"Inicial")</f>
        <v>270</v>
      </c>
      <c r="C10" s="2"/>
      <c r="D10" s="8"/>
      <c r="E10" s="2"/>
      <c r="F10" s="2"/>
    </row>
    <row r="11" customFormat="false" ht="18" hidden="false" customHeight="true" outlineLevel="0" collapsed="false">
      <c r="A11" s="2" t="s">
        <v>8</v>
      </c>
      <c r="B11" s="7" t="n">
        <f aca="false">SUMIFS(Gastos!I8:I507,Gastos!C8:C507,"Recurrente")</f>
        <v>1260</v>
      </c>
      <c r="C11" s="2"/>
      <c r="D11" s="8"/>
      <c r="E11" s="2"/>
      <c r="F11" s="2"/>
    </row>
    <row r="12" customFormat="false" ht="18" hidden="false" customHeight="true" outlineLevel="0" collapsed="false">
      <c r="A12" s="2" t="s">
        <v>9</v>
      </c>
      <c r="B12" s="9" t="n">
        <f aca="false">COUNTIFS(Gastos!K8:K507,"REVISAR*")+COUNTIFS(Gastos!L8:L507,"REVISAR*")</f>
        <v>0</v>
      </c>
      <c r="C12" s="2"/>
      <c r="D12" s="8"/>
      <c r="E12" s="2"/>
      <c r="F12" s="2"/>
    </row>
    <row r="13" customFormat="false" ht="18" hidden="false" customHeight="true" outlineLevel="0" collapsed="false">
      <c r="A13" s="2"/>
      <c r="B13" s="2"/>
      <c r="C13" s="2"/>
      <c r="D13" s="8"/>
      <c r="E13" s="2"/>
      <c r="F13" s="2"/>
    </row>
    <row r="14" customFormat="false" ht="18" hidden="false" customHeight="true" outlineLevel="0" collapsed="false">
      <c r="A14" s="2"/>
      <c r="B14" s="2"/>
      <c r="C14" s="2"/>
      <c r="D14" s="8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0" t="s">
        <v>10</v>
      </c>
      <c r="B17" s="10" t="s">
        <v>11</v>
      </c>
      <c r="C17" s="11" t="s">
        <v>6</v>
      </c>
      <c r="D17" s="11" t="s">
        <v>5</v>
      </c>
      <c r="E17" s="12"/>
      <c r="F17" s="12"/>
    </row>
    <row r="18" customFormat="false" ht="18" hidden="false" customHeight="true" outlineLevel="0" collapsed="false">
      <c r="A18" s="26" t="s">
        <v>12</v>
      </c>
      <c r="B18" s="14" t="n">
        <f aca="false">IF(AND(A18&lt;&gt;"",COUNTIFS(A$18:A$25,A18)=1),SUMIFS(Gastos!I8:I507,Gastos!A8:A507,A18),0)</f>
        <v>1050</v>
      </c>
      <c r="C18" s="14" t="n">
        <f aca="false">IF(COUNTIFS(A$18:A$25,A18)=1,SUMIFS(Gastos!J8:J507,Gastos!A8:A507,A18,Gastos!J8:J507,"&gt;0"),0)</f>
        <v>810</v>
      </c>
      <c r="D18" s="14" t="n">
        <f aca="false">IF(COUNTIFS(A$18:A$25,A18)=1,-SUMIFS(Gastos!J8:J507,Gastos!A8:A507,A18,Gastos!J8:J507,"&lt;0"),0)</f>
        <v>-0</v>
      </c>
      <c r="E18" s="12"/>
      <c r="F18" s="12"/>
    </row>
    <row r="19" customFormat="false" ht="18" hidden="false" customHeight="true" outlineLevel="0" collapsed="false">
      <c r="A19" s="26" t="s">
        <v>13</v>
      </c>
      <c r="B19" s="14" t="n">
        <f aca="false">IF(AND(A19&lt;&gt;"",COUNTIFS(A$18:A$25,A19)=1),SUMIFS(Gastos!I8:I507,Gastos!A8:A507,A19),0)</f>
        <v>480</v>
      </c>
      <c r="C19" s="14" t="n">
        <f aca="false">IF(COUNTIFS(A$18:A$25,A19)=1,SUMIFS(Gastos!J8:J507,Gastos!A8:A507,A19,Gastos!J8:J507,"&gt;0"),0)</f>
        <v>320</v>
      </c>
      <c r="D19" s="14" t="n">
        <f aca="false">IF(COUNTIFS(A$18:A$25,A19)=1,-SUMIFS(Gastos!J8:J507,Gastos!A8:A507,A19,Gastos!J8:J507,"&lt;0"),0)</f>
        <v>-0</v>
      </c>
      <c r="E19" s="12"/>
      <c r="F19" s="12"/>
    </row>
    <row r="20" customFormat="false" ht="18" hidden="false" customHeight="true" outlineLevel="0" collapsed="false">
      <c r="A20" s="26" t="s">
        <v>14</v>
      </c>
      <c r="B20" s="14" t="n">
        <f aca="false">IF(AND(A20&lt;&gt;"",COUNTIFS(A$18:A$25,A20)=1),SUMIFS(Gastos!I8:I507,Gastos!A8:A507,A20),0)</f>
        <v>0</v>
      </c>
      <c r="C20" s="14" t="n">
        <f aca="false">IF(COUNTIFS(A$18:A$25,A20)=1,SUMIFS(Gastos!J8:J507,Gastos!A8:A507,A20,Gastos!J8:J507,"&gt;0"),0)</f>
        <v>0</v>
      </c>
      <c r="D20" s="14" t="n">
        <f aca="false">IF(COUNTIFS(A$18:A$25,A20)=1,-SUMIFS(Gastos!J8:J507,Gastos!A8:A507,A20,Gastos!J8:J507,"&lt;0"),0)</f>
        <v>-0</v>
      </c>
      <c r="E20" s="12"/>
      <c r="F20" s="12"/>
    </row>
    <row r="21" customFormat="false" ht="18" hidden="false" customHeight="true" outlineLevel="0" collapsed="false">
      <c r="A21" s="26" t="s">
        <v>15</v>
      </c>
      <c r="B21" s="14" t="n">
        <f aca="false">IF(AND(A21&lt;&gt;"",COUNTIFS(A$18:A$25,A21)=1),SUMIFS(Gastos!I8:I507,Gastos!A8:A507,A21),0)</f>
        <v>0</v>
      </c>
      <c r="C21" s="14" t="n">
        <f aca="false">IF(COUNTIFS(A$18:A$25,A21)=1,SUMIFS(Gastos!J8:J507,Gastos!A8:A507,A21,Gastos!J8:J507,"&gt;0"),0)</f>
        <v>0</v>
      </c>
      <c r="D21" s="14" t="n">
        <f aca="false">IF(COUNTIFS(A$18:A$25,A21)=1,-SUMIFS(Gastos!J8:J507,Gastos!A8:A507,A21,Gastos!J8:J507,"&lt;0"),0)</f>
        <v>-0</v>
      </c>
      <c r="E21" s="12"/>
      <c r="F21" s="12"/>
    </row>
    <row r="22" customFormat="false" ht="18" hidden="false" customHeight="true" outlineLevel="0" collapsed="false">
      <c r="A22" s="26" t="s">
        <v>16</v>
      </c>
      <c r="B22" s="14" t="n">
        <f aca="false">IF(AND(A22&lt;&gt;"",COUNTIFS(A$18:A$25,A22)=1),SUMIFS(Gastos!I8:I507,Gastos!A8:A507,A22),0)</f>
        <v>0</v>
      </c>
      <c r="C22" s="14" t="n">
        <f aca="false">IF(COUNTIFS(A$18:A$25,A22)=1,SUMIFS(Gastos!J8:J507,Gastos!A8:A507,A22,Gastos!J8:J507,"&gt;0"),0)</f>
        <v>0</v>
      </c>
      <c r="D22" s="14" t="n">
        <f aca="false">IF(COUNTIFS(A$18:A$25,A22)=1,-SUMIFS(Gastos!J8:J507,Gastos!A8:A507,A22,Gastos!J8:J507,"&lt;0"),0)</f>
        <v>-0</v>
      </c>
      <c r="E22" s="12"/>
      <c r="F22" s="12"/>
    </row>
    <row r="23" customFormat="false" ht="18" hidden="false" customHeight="true" outlineLevel="0" collapsed="false">
      <c r="A23" s="26" t="s">
        <v>17</v>
      </c>
      <c r="B23" s="14" t="n">
        <f aca="false">IF(AND(A23&lt;&gt;"",COUNTIFS(A$18:A$25,A23)=1),SUMIFS(Gastos!I8:I507,Gastos!A8:A507,A23),0)</f>
        <v>0</v>
      </c>
      <c r="C23" s="14" t="n">
        <f aca="false">IF(COUNTIFS(A$18:A$25,A23)=1,SUMIFS(Gastos!J8:J507,Gastos!A8:A507,A23,Gastos!J8:J507,"&gt;0"),0)</f>
        <v>0</v>
      </c>
      <c r="D23" s="14" t="n">
        <f aca="false">IF(COUNTIFS(A$18:A$25,A23)=1,-SUMIFS(Gastos!J8:J507,Gastos!A8:A507,A23,Gastos!J8:J507,"&lt;0"),0)</f>
        <v>-0</v>
      </c>
      <c r="E23" s="12"/>
      <c r="F23" s="12"/>
    </row>
    <row r="24" customFormat="false" ht="18" hidden="false" customHeight="true" outlineLevel="0" collapsed="false">
      <c r="A24" s="26" t="s">
        <v>18</v>
      </c>
      <c r="B24" s="14" t="n">
        <f aca="false">IF(AND(A24&lt;&gt;"",COUNTIFS(A$18:A$25,A24)=1),SUMIFS(Gastos!I8:I507,Gastos!A8:A507,A24),0)</f>
        <v>0</v>
      </c>
      <c r="C24" s="14" t="n">
        <f aca="false">IF(COUNTIFS(A$18:A$25,A24)=1,SUMIFS(Gastos!J8:J507,Gastos!A8:A507,A24,Gastos!J8:J507,"&gt;0"),0)</f>
        <v>0</v>
      </c>
      <c r="D24" s="14" t="n">
        <f aca="false">IF(COUNTIFS(A$18:A$25,A24)=1,-SUMIFS(Gastos!J8:J507,Gastos!A8:A507,A24,Gastos!J8:J507,"&lt;0"),0)</f>
        <v>-0</v>
      </c>
      <c r="E24" s="12"/>
      <c r="F24" s="12"/>
    </row>
    <row r="25" customFormat="false" ht="18" hidden="false" customHeight="true" outlineLevel="0" collapsed="false">
      <c r="A25" s="26" t="s">
        <v>19</v>
      </c>
      <c r="B25" s="14" t="n">
        <f aca="false">IF(AND(A25&lt;&gt;"",COUNTIFS(A$18:A$25,A25)=1),SUMIFS(Gastos!I8:I507,Gastos!A8:A507,A25),0)</f>
        <v>0</v>
      </c>
      <c r="C25" s="14" t="n">
        <f aca="false">IF(COUNTIFS(A$18:A$25,A25)=1,SUMIFS(Gastos!J8:J507,Gastos!A8:A507,A25,Gastos!J8:J507,"&gt;0"),0)</f>
        <v>0</v>
      </c>
      <c r="D25" s="14" t="n">
        <f aca="false">IF(COUNTIFS(A$18:A$25,A25)=1,-SUMIFS(Gastos!J8:J507,Gastos!A8:A507,A25,Gastos!J8:J507,"&lt;0"),0)</f>
        <v>-0</v>
      </c>
      <c r="E25" s="12"/>
      <c r="F25" s="12"/>
    </row>
    <row r="26" customFormat="false" ht="18" hidden="false" customHeight="true" outlineLevel="0" collapsed="false">
      <c r="A26" s="12" t="s">
        <v>20</v>
      </c>
      <c r="B26" s="14" t="n">
        <f aca="false">B8-SUM(B18:B25)</f>
        <v>0</v>
      </c>
      <c r="C26" s="14"/>
      <c r="D26" s="14"/>
      <c r="E26" s="12"/>
      <c r="F26" s="12"/>
    </row>
    <row r="27" customFormat="false" ht="18" hidden="false" customHeight="true" outlineLevel="0" collapsed="false">
      <c r="A27" s="12"/>
      <c r="B27" s="12"/>
      <c r="C27" s="12"/>
      <c r="D27" s="12"/>
      <c r="E27" s="12"/>
      <c r="F27" s="12"/>
    </row>
    <row r="28" customFormat="false" ht="18" hidden="false" customHeight="true" outlineLevel="0" collapsed="false">
      <c r="A28" s="12"/>
      <c r="B28" s="12"/>
      <c r="C28" s="12"/>
      <c r="D28" s="12"/>
      <c r="E28" s="12"/>
      <c r="F28" s="12"/>
    </row>
    <row r="29" customFormat="false" ht="18" hidden="false" customHeight="true" outlineLevel="0" collapsed="false">
      <c r="A29" s="12"/>
      <c r="B29" s="12"/>
      <c r="C29" s="12"/>
      <c r="D29" s="12"/>
      <c r="E29" s="12"/>
      <c r="F29" s="12"/>
    </row>
    <row r="30" customFormat="false" ht="18" hidden="false" customHeight="true" outlineLevel="0" collapsed="false">
      <c r="A30" s="12"/>
      <c r="B30" s="12"/>
      <c r="C30" s="12"/>
      <c r="D30" s="12"/>
      <c r="E30" s="12"/>
      <c r="F30" s="12"/>
    </row>
    <row r="31" customFormat="false" ht="18" hidden="false" customHeight="true" outlineLevel="0" collapsed="false">
      <c r="A31" s="12"/>
      <c r="B31" s="12"/>
      <c r="C31" s="12"/>
      <c r="D31" s="12"/>
      <c r="E31" s="12"/>
      <c r="F31" s="12"/>
    </row>
    <row r="32" customFormat="false" ht="18" hidden="false" customHeight="true" outlineLevel="0" collapsed="false">
      <c r="A32" s="12"/>
      <c r="B32" s="12"/>
      <c r="C32" s="12"/>
      <c r="D32" s="12"/>
      <c r="E32" s="12"/>
      <c r="F32" s="12"/>
    </row>
    <row r="33" customFormat="false" ht="18" hidden="false" customHeight="true" outlineLevel="0" collapsed="false">
      <c r="A33" s="12"/>
      <c r="B33" s="12"/>
      <c r="C33" s="12"/>
      <c r="D33" s="12"/>
      <c r="E33" s="12"/>
      <c r="F33" s="12"/>
    </row>
    <row r="34" customFormat="false" ht="18" hidden="false" customHeight="true" outlineLevel="0" collapsed="false">
      <c r="A34" s="12"/>
      <c r="B34" s="12"/>
      <c r="C34" s="12"/>
      <c r="D34" s="12"/>
      <c r="E34" s="12"/>
      <c r="F34" s="12"/>
    </row>
    <row r="35" customFormat="false" ht="18" hidden="false" customHeight="true" outlineLevel="0" collapsed="false">
      <c r="A35" s="12"/>
      <c r="B35" s="12"/>
      <c r="C35" s="12"/>
      <c r="D35" s="12"/>
      <c r="E35" s="12"/>
      <c r="F35" s="12"/>
    </row>
    <row r="36" customFormat="false" ht="18" hidden="false" customHeight="true" outlineLevel="0" collapsed="false">
      <c r="A36" s="12"/>
      <c r="B36" s="12"/>
      <c r="C36" s="12"/>
      <c r="D36" s="12"/>
      <c r="E36" s="12"/>
      <c r="F36" s="12"/>
    </row>
    <row r="37" customFormat="false" ht="18" hidden="false" customHeight="true" outlineLevel="0" collapsed="false">
      <c r="A37" s="12"/>
      <c r="B37" s="12"/>
      <c r="C37" s="12"/>
      <c r="D37" s="12"/>
      <c r="E37" s="12"/>
      <c r="F37" s="12"/>
    </row>
    <row r="38" customFormat="false" ht="18" hidden="false" customHeight="true" outlineLevel="0" collapsed="false">
      <c r="A38" s="12"/>
      <c r="B38" s="12"/>
      <c r="C38" s="12"/>
      <c r="D38" s="12"/>
      <c r="E38" s="12"/>
      <c r="F38" s="12"/>
    </row>
    <row r="39" customFormat="false" ht="18" hidden="false" customHeight="true" outlineLevel="0" collapsed="false">
      <c r="A39" s="12"/>
      <c r="B39" s="12"/>
      <c r="C39" s="12"/>
      <c r="D39" s="12"/>
      <c r="E39" s="12"/>
      <c r="F39" s="12"/>
    </row>
    <row r="40" customFormat="false" ht="18" hidden="false" customHeight="true" outlineLevel="0" collapsed="false">
      <c r="A40" s="12"/>
      <c r="B40" s="12"/>
      <c r="C40" s="12"/>
      <c r="D40" s="12"/>
      <c r="E40" s="12"/>
      <c r="F40" s="12"/>
    </row>
    <row r="41" customFormat="false" ht="18" hidden="false" customHeight="true" outlineLevel="0" collapsed="false">
      <c r="A41" s="12"/>
      <c r="B41" s="12"/>
      <c r="C41" s="12"/>
      <c r="D41" s="12"/>
      <c r="E41" s="12"/>
      <c r="F41" s="12"/>
    </row>
    <row r="42" customFormat="false" ht="18" hidden="false" customHeight="true" outlineLevel="0" collapsed="false">
      <c r="A42" s="12"/>
      <c r="B42" s="12"/>
      <c r="C42" s="12"/>
      <c r="D42" s="12"/>
      <c r="E42" s="12"/>
      <c r="F42" s="12"/>
    </row>
    <row r="43" customFormat="false" ht="18" hidden="false" customHeight="true" outlineLevel="0" collapsed="false">
      <c r="A43" s="12"/>
      <c r="B43" s="12"/>
      <c r="C43" s="12"/>
      <c r="D43" s="12"/>
      <c r="E43" s="12"/>
      <c r="F43" s="12"/>
    </row>
    <row r="44" customFormat="false" ht="18" hidden="false" customHeight="true" outlineLevel="0" collapsed="false">
      <c r="A44" s="12"/>
      <c r="B44" s="12"/>
      <c r="C44" s="12"/>
      <c r="D44" s="12"/>
      <c r="E44" s="12"/>
      <c r="F44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0" min="2" style="1" width="13"/>
    <col collapsed="false" customWidth="true" hidden="false" outlineLevel="0" max="11" min="1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2" hidden="false" customHeight="true" outlineLevel="0" collapsed="false">
      <c r="A7" s="17" t="s">
        <v>10</v>
      </c>
      <c r="B7" s="17" t="s">
        <v>23</v>
      </c>
      <c r="C7" s="17" t="s">
        <v>24</v>
      </c>
      <c r="D7" s="17" t="s">
        <v>25</v>
      </c>
      <c r="E7" s="17" t="s">
        <v>26</v>
      </c>
      <c r="F7" s="17" t="s">
        <v>27</v>
      </c>
      <c r="G7" s="17" t="s">
        <v>28</v>
      </c>
      <c r="H7" s="17" t="s">
        <v>29</v>
      </c>
      <c r="I7" s="17" t="s">
        <v>30</v>
      </c>
      <c r="J7" s="17" t="s">
        <v>31</v>
      </c>
      <c r="K7" s="17" t="s">
        <v>32</v>
      </c>
      <c r="L7" s="18" t="s">
        <v>33</v>
      </c>
      <c r="M7" s="1" t="s">
        <v>34</v>
      </c>
    </row>
    <row r="8" customFormat="false" ht="30" hidden="false" customHeight="true" outlineLevel="0" collapsed="false">
      <c r="A8" s="27" t="s">
        <v>12</v>
      </c>
      <c r="B8" s="27" t="s">
        <v>35</v>
      </c>
      <c r="C8" s="27" t="s">
        <v>36</v>
      </c>
      <c r="D8" s="28" t="n">
        <v>180</v>
      </c>
      <c r="E8" s="27" t="n">
        <v>1</v>
      </c>
      <c r="F8" s="28" t="n">
        <v>30</v>
      </c>
      <c r="G8" s="28" t="n">
        <v>150</v>
      </c>
      <c r="H8" s="21" t="n">
        <f aca="false">IF(K8="Correcto",D8*E8,0)</f>
        <v>180</v>
      </c>
      <c r="I8" s="21" t="n">
        <f aca="false">H8-IF(K8="Correcto",N(F8),0)</f>
        <v>150</v>
      </c>
      <c r="J8" s="21" t="n">
        <f aca="false">I8-IF(K8="Correcto",N(G8),0)</f>
        <v>0</v>
      </c>
      <c r="K8" s="8" t="str">
        <f aca="false">IF(COUNTA(A8:G8)=0,"",IF(OR(A8="",B8="",AND(C8&lt;&gt;"Inicial",C8&lt;&gt;"Recurrente"),NOT(ISNUMBER(D8)),D8&lt;0,NOT(ISNUMBER(E8)),E8&lt;1,MOD(E8,1)&lt;&gt;0,AND(C8="Inicial",E8&lt;&gt;1),AND(F8&lt;&gt;"",NOT(ISNUMBER(F8))),AND(G8&lt;&gt;"",NOT(ISNUMBER(G8))),N(F8)&lt;0,N(G8)&lt;0,N(F8)&gt;D8*E8),"REVISAR datos","Correcto"))</f>
        <v>Correcto</v>
      </c>
      <c r="L8" s="22" t="str">
        <f aca="false">IF(COUNTA(A8)=0,"",IF(COUNTIFS(Resumen!$A$18:$A$25,A8)=1,"Clasificado","REVISAR categoría"))</f>
        <v>Clasificado</v>
      </c>
      <c r="M8" s="1" t="n">
        <f aca="false">IF(COUNTA(A8:G8)&gt;0,ROW(),0)</f>
        <v>8</v>
      </c>
    </row>
    <row r="9" customFormat="false" ht="30" hidden="false" customHeight="true" outlineLevel="0" collapsed="false">
      <c r="A9" s="27" t="s">
        <v>12</v>
      </c>
      <c r="B9" s="27" t="s">
        <v>37</v>
      </c>
      <c r="C9" s="27" t="s">
        <v>38</v>
      </c>
      <c r="D9" s="28" t="n">
        <v>90</v>
      </c>
      <c r="E9" s="27" t="n">
        <v>10</v>
      </c>
      <c r="F9" s="28" t="n">
        <v>0</v>
      </c>
      <c r="G9" s="28" t="n">
        <v>90</v>
      </c>
      <c r="H9" s="21" t="n">
        <f aca="false">IF(K9="Correcto",D9*E9,0)</f>
        <v>900</v>
      </c>
      <c r="I9" s="21" t="n">
        <f aca="false">H9-IF(K9="Correcto",N(F9),0)</f>
        <v>900</v>
      </c>
      <c r="J9" s="21" t="n">
        <f aca="false">I9-IF(K9="Correcto",N(G9),0)</f>
        <v>810</v>
      </c>
      <c r="K9" s="8" t="str">
        <f aca="false">IF(COUNTA(A9:G9)=0,"",IF(OR(A9="",B9="",AND(C9&lt;&gt;"Inicial",C9&lt;&gt;"Recurrente"),NOT(ISNUMBER(D9)),D9&lt;0,NOT(ISNUMBER(E9)),E9&lt;1,MOD(E9,1)&lt;&gt;0,AND(C9="Inicial",E9&lt;&gt;1),AND(F9&lt;&gt;"",NOT(ISNUMBER(F9))),AND(G9&lt;&gt;"",NOT(ISNUMBER(G9))),N(F9)&lt;0,N(G9)&lt;0,N(F9)&gt;D9*E9),"REVISAR datos","Correcto"))</f>
        <v>Correcto</v>
      </c>
      <c r="L9" s="22" t="str">
        <f aca="false">IF(COUNTA(A9)=0,"",IF(COUNTIFS(Resumen!$A$18:$A$25,A9)=1,"Clasificado","REVISAR categoría"))</f>
        <v>Clasificado</v>
      </c>
      <c r="M9" s="1" t="n">
        <f aca="false">IF(COUNTA(A9:G9)&gt;0,ROW(),0)</f>
        <v>9</v>
      </c>
    </row>
    <row r="10" customFormat="false" ht="30" hidden="false" customHeight="true" outlineLevel="0" collapsed="false">
      <c r="A10" s="27" t="s">
        <v>13</v>
      </c>
      <c r="B10" s="27" t="s">
        <v>35</v>
      </c>
      <c r="C10" s="27" t="s">
        <v>36</v>
      </c>
      <c r="D10" s="28" t="n">
        <v>120</v>
      </c>
      <c r="E10" s="27" t="n">
        <v>1</v>
      </c>
      <c r="F10" s="28" t="n">
        <v>0</v>
      </c>
      <c r="G10" s="28" t="n">
        <v>120</v>
      </c>
      <c r="H10" s="21" t="n">
        <f aca="false">IF(K10="Correcto",D10*E10,0)</f>
        <v>120</v>
      </c>
      <c r="I10" s="21" t="n">
        <f aca="false">H10-IF(K10="Correcto",N(F10),0)</f>
        <v>120</v>
      </c>
      <c r="J10" s="21" t="n">
        <f aca="false">I10-IF(K10="Correcto",N(G10),0)</f>
        <v>0</v>
      </c>
      <c r="K10" s="8" t="str">
        <f aca="false">IF(COUNTA(A10:G10)=0,"",IF(OR(A10="",B10="",AND(C10&lt;&gt;"Inicial",C10&lt;&gt;"Recurrente"),NOT(ISNUMBER(D10)),D10&lt;0,NOT(ISNUMBER(E10)),E10&lt;1,MOD(E10,1)&lt;&gt;0,AND(C10="Inicial",E10&lt;&gt;1),AND(F10&lt;&gt;"",NOT(ISNUMBER(F10))),AND(G10&lt;&gt;"",NOT(ISNUMBER(G10))),N(F10)&lt;0,N(G10)&lt;0,N(F10)&gt;D10*E10),"REVISAR datos","Correcto"))</f>
        <v>Correcto</v>
      </c>
      <c r="L10" s="22" t="str">
        <f aca="false">IF(COUNTA(A10)=0,"",IF(COUNTIFS(Resumen!$A$18:$A$25,A10)=1,"Clasificado","REVISAR categoría"))</f>
        <v>Clasificado</v>
      </c>
      <c r="M10" s="1" t="n">
        <f aca="false">IF(COUNTA(A10:G10)&gt;0,ROW(),0)</f>
        <v>10</v>
      </c>
    </row>
    <row r="11" customFormat="false" ht="30" hidden="false" customHeight="true" outlineLevel="0" collapsed="false">
      <c r="A11" s="27" t="s">
        <v>13</v>
      </c>
      <c r="B11" s="27" t="s">
        <v>39</v>
      </c>
      <c r="C11" s="27" t="s">
        <v>38</v>
      </c>
      <c r="D11" s="28" t="n">
        <v>40</v>
      </c>
      <c r="E11" s="27" t="n">
        <v>9</v>
      </c>
      <c r="F11" s="28" t="n">
        <v>0</v>
      </c>
      <c r="G11" s="28" t="n">
        <v>40</v>
      </c>
      <c r="H11" s="21" t="n">
        <f aca="false">IF(K11="Correcto",D11*E11,0)</f>
        <v>360</v>
      </c>
      <c r="I11" s="21" t="n">
        <f aca="false">H11-IF(K11="Correcto",N(F11),0)</f>
        <v>360</v>
      </c>
      <c r="J11" s="21" t="n">
        <f aca="false">I11-IF(K11="Correcto",N(G11),0)</f>
        <v>320</v>
      </c>
      <c r="K11" s="8" t="str">
        <f aca="false">IF(COUNTA(A11:G11)=0,"",IF(OR(A11="",B11="",AND(C11&lt;&gt;"Inicial",C11&lt;&gt;"Recurrente"),NOT(ISNUMBER(D11)),D11&lt;0,NOT(ISNUMBER(E11)),E11&lt;1,MOD(E11,1)&lt;&gt;0,AND(C11="Inicial",E11&lt;&gt;1),AND(F11&lt;&gt;"",NOT(ISNUMBER(F11))),AND(G11&lt;&gt;"",NOT(ISNUMBER(G11))),N(F11)&lt;0,N(G11)&lt;0,N(F11)&gt;D11*E11),"REVISAR datos","Correcto"))</f>
        <v>Correcto</v>
      </c>
      <c r="L11" s="22" t="str">
        <f aca="false">IF(COUNTA(A11)=0,"",IF(COUNTIFS(Resumen!$A$18:$A$25,A11)=1,"Clasificado","REVISAR categoría"))</f>
        <v>Clasificado</v>
      </c>
      <c r="M11" s="1" t="n">
        <f aca="false">IF(COUNTA(A11:G11)&gt;0,ROW(),0)</f>
        <v>11</v>
      </c>
    </row>
    <row r="12" customFormat="false" ht="30" hidden="false" customHeight="true" outlineLevel="0" collapsed="false">
      <c r="A12" s="27"/>
      <c r="B12" s="27"/>
      <c r="C12" s="27"/>
      <c r="D12" s="28"/>
      <c r="E12" s="27"/>
      <c r="F12" s="28"/>
      <c r="G12" s="28"/>
      <c r="H12" s="21" t="n">
        <f aca="false">IF(K12="Correcto",D12*E12,0)</f>
        <v>0</v>
      </c>
      <c r="I12" s="21" t="n">
        <f aca="false">H12-IF(K12="Correcto",N(F12),0)</f>
        <v>0</v>
      </c>
      <c r="J12" s="21" t="n">
        <f aca="false">I12-IF(K12="Correcto",N(G12),0)</f>
        <v>0</v>
      </c>
      <c r="K12" s="8" t="str">
        <f aca="false">IF(COUNTA(A12:G12)=0,"",IF(OR(A12="",B12="",AND(C12&lt;&gt;"Inicial",C12&lt;&gt;"Recurrente"),NOT(ISNUMBER(D12)),D12&lt;0,NOT(ISNUMBER(E12)),E12&lt;1,MOD(E12,1)&lt;&gt;0,AND(C12="Inicial",E12&lt;&gt;1),AND(F12&lt;&gt;"",NOT(ISNUMBER(F12))),AND(G12&lt;&gt;"",NOT(ISNUMBER(G12))),N(F12)&lt;0,N(G12)&lt;0,N(F12)&gt;D12*E12),"REVISAR datos","Correcto"))</f>
        <v/>
      </c>
      <c r="L12" s="22" t="str">
        <f aca="false">IF(COUNTA(A12)=0,"",IF(COUNTIFS(Resumen!$A$18:$A$25,A12)=1,"Clasificado","REVISAR categoría"))</f>
        <v/>
      </c>
      <c r="M12" s="1" t="n">
        <f aca="false">IF(COUNTA(A12:G12)&gt;0,ROW(),0)</f>
        <v>0</v>
      </c>
    </row>
    <row r="13" customFormat="false" ht="30" hidden="false" customHeight="true" outlineLevel="0" collapsed="false">
      <c r="A13" s="27"/>
      <c r="B13" s="27"/>
      <c r="C13" s="27"/>
      <c r="D13" s="28"/>
      <c r="E13" s="27"/>
      <c r="F13" s="28"/>
      <c r="G13" s="28"/>
      <c r="H13" s="21" t="n">
        <f aca="false">IF(K13="Correcto",D13*E13,0)</f>
        <v>0</v>
      </c>
      <c r="I13" s="21" t="n">
        <f aca="false">H13-IF(K13="Correcto",N(F13),0)</f>
        <v>0</v>
      </c>
      <c r="J13" s="21" t="n">
        <f aca="false">I13-IF(K13="Correcto",N(G13),0)</f>
        <v>0</v>
      </c>
      <c r="K13" s="8" t="str">
        <f aca="false">IF(COUNTA(A13:G13)=0,"",IF(OR(A13="",B13="",AND(C13&lt;&gt;"Inicial",C13&lt;&gt;"Recurrente"),NOT(ISNUMBER(D13)),D13&lt;0,NOT(ISNUMBER(E13)),E13&lt;1,MOD(E13,1)&lt;&gt;0,AND(C13="Inicial",E13&lt;&gt;1),AND(F13&lt;&gt;"",NOT(ISNUMBER(F13))),AND(G13&lt;&gt;"",NOT(ISNUMBER(G13))),N(F13)&lt;0,N(G13)&lt;0,N(F13)&gt;D13*E13),"REVISAR datos","Correcto"))</f>
        <v/>
      </c>
      <c r="L13" s="22" t="str">
        <f aca="false">IF(COUNTA(A13)=0,"",IF(COUNTIFS(Resumen!$A$18:$A$25,A13)=1,"Clasificado","REVISAR categoría"))</f>
        <v/>
      </c>
      <c r="M13" s="1" t="n">
        <f aca="false">IF(COUNTA(A13:G13)&gt;0,ROW(),0)</f>
        <v>0</v>
      </c>
    </row>
    <row r="14" customFormat="false" ht="30" hidden="false" customHeight="true" outlineLevel="0" collapsed="false">
      <c r="A14" s="27"/>
      <c r="B14" s="27"/>
      <c r="C14" s="27"/>
      <c r="D14" s="28"/>
      <c r="E14" s="27"/>
      <c r="F14" s="28"/>
      <c r="G14" s="28"/>
      <c r="H14" s="21" t="n">
        <f aca="false">IF(K14="Correcto",D14*E14,0)</f>
        <v>0</v>
      </c>
      <c r="I14" s="21" t="n">
        <f aca="false">H14-IF(K14="Correcto",N(F14),0)</f>
        <v>0</v>
      </c>
      <c r="J14" s="21" t="n">
        <f aca="false">I14-IF(K14="Correcto",N(G14),0)</f>
        <v>0</v>
      </c>
      <c r="K14" s="8" t="str">
        <f aca="false">IF(COUNTA(A14:G14)=0,"",IF(OR(A14="",B14="",AND(C14&lt;&gt;"Inicial",C14&lt;&gt;"Recurrente"),NOT(ISNUMBER(D14)),D14&lt;0,NOT(ISNUMBER(E14)),E14&lt;1,MOD(E14,1)&lt;&gt;0,AND(C14="Inicial",E14&lt;&gt;1),AND(F14&lt;&gt;"",NOT(ISNUMBER(F14))),AND(G14&lt;&gt;"",NOT(ISNUMBER(G14))),N(F14)&lt;0,N(G14)&lt;0,N(F14)&gt;D14*E14),"REVISAR datos","Correcto"))</f>
        <v/>
      </c>
      <c r="L14" s="22" t="str">
        <f aca="false">IF(COUNTA(A14)=0,"",IF(COUNTIFS(Resumen!$A$18:$A$25,A14)=1,"Clasificado","REVISAR categoría"))</f>
        <v/>
      </c>
      <c r="M14" s="1" t="n">
        <f aca="false">IF(COUNTA(A14:G14)&gt;0,ROW(),0)</f>
        <v>0</v>
      </c>
    </row>
    <row r="15" customFormat="false" ht="30" hidden="false" customHeight="true" outlineLevel="0" collapsed="false">
      <c r="A15" s="27"/>
      <c r="B15" s="27"/>
      <c r="C15" s="27"/>
      <c r="D15" s="28"/>
      <c r="E15" s="27"/>
      <c r="F15" s="28"/>
      <c r="G15" s="28"/>
      <c r="H15" s="21" t="n">
        <f aca="false">IF(K15="Correcto",D15*E15,0)</f>
        <v>0</v>
      </c>
      <c r="I15" s="21" t="n">
        <f aca="false">H15-IF(K15="Correcto",N(F15),0)</f>
        <v>0</v>
      </c>
      <c r="J15" s="21" t="n">
        <f aca="false">I15-IF(K15="Correcto",N(G15),0)</f>
        <v>0</v>
      </c>
      <c r="K15" s="8" t="str">
        <f aca="false">IF(COUNTA(A15:G15)=0,"",IF(OR(A15="",B15="",AND(C15&lt;&gt;"Inicial",C15&lt;&gt;"Recurrente"),NOT(ISNUMBER(D15)),D15&lt;0,NOT(ISNUMBER(E15)),E15&lt;1,MOD(E15,1)&lt;&gt;0,AND(C15="Inicial",E15&lt;&gt;1),AND(F15&lt;&gt;"",NOT(ISNUMBER(F15))),AND(G15&lt;&gt;"",NOT(ISNUMBER(G15))),N(F15)&lt;0,N(G15)&lt;0,N(F15)&gt;D15*E15),"REVISAR datos","Correcto"))</f>
        <v/>
      </c>
      <c r="L15" s="22" t="str">
        <f aca="false">IF(COUNTA(A15)=0,"",IF(COUNTIFS(Resumen!$A$18:$A$25,A15)=1,"Clasificado","REVISAR categoría"))</f>
        <v/>
      </c>
      <c r="M15" s="1" t="n">
        <f aca="false">IF(COUNTA(A15:G15)&gt;0,ROW(),0)</f>
        <v>0</v>
      </c>
    </row>
    <row r="16" customFormat="false" ht="30" hidden="false" customHeight="true" outlineLevel="0" collapsed="false">
      <c r="A16" s="27"/>
      <c r="B16" s="27"/>
      <c r="C16" s="27"/>
      <c r="D16" s="28"/>
      <c r="E16" s="27"/>
      <c r="F16" s="28"/>
      <c r="G16" s="28"/>
      <c r="H16" s="21" t="n">
        <f aca="false">IF(K16="Correcto",D16*E16,0)</f>
        <v>0</v>
      </c>
      <c r="I16" s="21" t="n">
        <f aca="false">H16-IF(K16="Correcto",N(F16),0)</f>
        <v>0</v>
      </c>
      <c r="J16" s="21" t="n">
        <f aca="false">I16-IF(K16="Correcto",N(G16),0)</f>
        <v>0</v>
      </c>
      <c r="K16" s="8" t="str">
        <f aca="false">IF(COUNTA(A16:G16)=0,"",IF(OR(A16="",B16="",AND(C16&lt;&gt;"Inicial",C16&lt;&gt;"Recurrente"),NOT(ISNUMBER(D16)),D16&lt;0,NOT(ISNUMBER(E16)),E16&lt;1,MOD(E16,1)&lt;&gt;0,AND(C16="Inicial",E16&lt;&gt;1),AND(F16&lt;&gt;"",NOT(ISNUMBER(F16))),AND(G16&lt;&gt;"",NOT(ISNUMBER(G16))),N(F16)&lt;0,N(G16)&lt;0,N(F16)&gt;D16*E16),"REVISAR datos","Correcto"))</f>
        <v/>
      </c>
      <c r="L16" s="22" t="str">
        <f aca="false">IF(COUNTA(A16)=0,"",IF(COUNTIFS(Resumen!$A$18:$A$25,A16)=1,"Clasificado","REVISAR categoría"))</f>
        <v/>
      </c>
      <c r="M16" s="1" t="n">
        <f aca="false">IF(COUNTA(A16:G16)&gt;0,ROW(),0)</f>
        <v>0</v>
      </c>
    </row>
    <row r="17" customFormat="false" ht="30" hidden="false" customHeight="true" outlineLevel="0" collapsed="false">
      <c r="A17" s="27"/>
      <c r="B17" s="27"/>
      <c r="C17" s="27"/>
      <c r="D17" s="28"/>
      <c r="E17" s="27"/>
      <c r="F17" s="28"/>
      <c r="G17" s="28"/>
      <c r="H17" s="21" t="n">
        <f aca="false">IF(K17="Correcto",D17*E17,0)</f>
        <v>0</v>
      </c>
      <c r="I17" s="21" t="n">
        <f aca="false">H17-IF(K17="Correcto",N(F17),0)</f>
        <v>0</v>
      </c>
      <c r="J17" s="21" t="n">
        <f aca="false">I17-IF(K17="Correcto",N(G17),0)</f>
        <v>0</v>
      </c>
      <c r="K17" s="8" t="str">
        <f aca="false">IF(COUNTA(A17:G17)=0,"",IF(OR(A17="",B17="",AND(C17&lt;&gt;"Inicial",C17&lt;&gt;"Recurrente"),NOT(ISNUMBER(D17)),D17&lt;0,NOT(ISNUMBER(E17)),E17&lt;1,MOD(E17,1)&lt;&gt;0,AND(C17="Inicial",E17&lt;&gt;1),AND(F17&lt;&gt;"",NOT(ISNUMBER(F17))),AND(G17&lt;&gt;"",NOT(ISNUMBER(G17))),N(F17)&lt;0,N(G17)&lt;0,N(F17)&gt;D17*E17),"REVISAR datos","Correcto"))</f>
        <v/>
      </c>
      <c r="L17" s="22" t="str">
        <f aca="false">IF(COUNTA(A17)=0,"",IF(COUNTIFS(Resumen!$A$18:$A$25,A17)=1,"Clasificado","REVISAR categoría"))</f>
        <v/>
      </c>
      <c r="M17" s="1" t="n">
        <f aca="false">IF(COUNTA(A17:G17)&gt;0,ROW(),0)</f>
        <v>0</v>
      </c>
    </row>
    <row r="18" customFormat="false" ht="30" hidden="false" customHeight="true" outlineLevel="0" collapsed="false">
      <c r="A18" s="27"/>
      <c r="B18" s="27"/>
      <c r="C18" s="27"/>
      <c r="D18" s="28"/>
      <c r="E18" s="27"/>
      <c r="F18" s="28"/>
      <c r="G18" s="28"/>
      <c r="H18" s="21" t="n">
        <f aca="false">IF(K18="Correcto",D18*E18,0)</f>
        <v>0</v>
      </c>
      <c r="I18" s="21" t="n">
        <f aca="false">H18-IF(K18="Correcto",N(F18),0)</f>
        <v>0</v>
      </c>
      <c r="J18" s="21" t="n">
        <f aca="false">I18-IF(K18="Correcto",N(G18),0)</f>
        <v>0</v>
      </c>
      <c r="K18" s="8" t="str">
        <f aca="false">IF(COUNTA(A18:G18)=0,"",IF(OR(A18="",B18="",AND(C18&lt;&gt;"Inicial",C18&lt;&gt;"Recurrente"),NOT(ISNUMBER(D18)),D18&lt;0,NOT(ISNUMBER(E18)),E18&lt;1,MOD(E18,1)&lt;&gt;0,AND(C18="Inicial",E18&lt;&gt;1),AND(F18&lt;&gt;"",NOT(ISNUMBER(F18))),AND(G18&lt;&gt;"",NOT(ISNUMBER(G18))),N(F18)&lt;0,N(G18)&lt;0,N(F18)&gt;D18*E18),"REVISAR datos","Correcto"))</f>
        <v/>
      </c>
      <c r="L18" s="22" t="str">
        <f aca="false">IF(COUNTA(A18)=0,"",IF(COUNTIFS(Resumen!$A$18:$A$25,A18)=1,"Clasificado","REVISAR categoría"))</f>
        <v/>
      </c>
      <c r="M18" s="1" t="n">
        <f aca="false">IF(COUNTA(A18:G18)&gt;0,ROW(),0)</f>
        <v>0</v>
      </c>
    </row>
    <row r="19" customFormat="false" ht="30" hidden="false" customHeight="true" outlineLevel="0" collapsed="false">
      <c r="A19" s="27"/>
      <c r="B19" s="27"/>
      <c r="C19" s="27"/>
      <c r="D19" s="28"/>
      <c r="E19" s="27"/>
      <c r="F19" s="28"/>
      <c r="G19" s="28"/>
      <c r="H19" s="21" t="n">
        <f aca="false">IF(K19="Correcto",D19*E19,0)</f>
        <v>0</v>
      </c>
      <c r="I19" s="21" t="n">
        <f aca="false">H19-IF(K19="Correcto",N(F19),0)</f>
        <v>0</v>
      </c>
      <c r="J19" s="21" t="n">
        <f aca="false">I19-IF(K19="Correcto",N(G19),0)</f>
        <v>0</v>
      </c>
      <c r="K19" s="8" t="str">
        <f aca="false">IF(COUNTA(A19:G19)=0,"",IF(OR(A19="",B19="",AND(C19&lt;&gt;"Inicial",C19&lt;&gt;"Recurrente"),NOT(ISNUMBER(D19)),D19&lt;0,NOT(ISNUMBER(E19)),E19&lt;1,MOD(E19,1)&lt;&gt;0,AND(C19="Inicial",E19&lt;&gt;1),AND(F19&lt;&gt;"",NOT(ISNUMBER(F19))),AND(G19&lt;&gt;"",NOT(ISNUMBER(G19))),N(F19)&lt;0,N(G19)&lt;0,N(F19)&gt;D19*E19),"REVISAR datos","Correcto"))</f>
        <v/>
      </c>
      <c r="L19" s="22" t="str">
        <f aca="false">IF(COUNTA(A19)=0,"",IF(COUNTIFS(Resumen!$A$18:$A$25,A19)=1,"Clasificado","REVISAR categoría"))</f>
        <v/>
      </c>
      <c r="M19" s="1" t="n">
        <f aca="false">IF(COUNTA(A19:G19)&gt;0,ROW(),0)</f>
        <v>0</v>
      </c>
    </row>
    <row r="20" customFormat="false" ht="30" hidden="false" customHeight="true" outlineLevel="0" collapsed="false">
      <c r="A20" s="27"/>
      <c r="B20" s="27"/>
      <c r="C20" s="27"/>
      <c r="D20" s="28"/>
      <c r="E20" s="27"/>
      <c r="F20" s="28"/>
      <c r="G20" s="28"/>
      <c r="H20" s="21" t="n">
        <f aca="false">IF(K20="Correcto",D20*E20,0)</f>
        <v>0</v>
      </c>
      <c r="I20" s="21" t="n">
        <f aca="false">H20-IF(K20="Correcto",N(F20),0)</f>
        <v>0</v>
      </c>
      <c r="J20" s="21" t="n">
        <f aca="false">I20-IF(K20="Correcto",N(G20),0)</f>
        <v>0</v>
      </c>
      <c r="K20" s="8" t="str">
        <f aca="false">IF(COUNTA(A20:G20)=0,"",IF(OR(A20="",B20="",AND(C20&lt;&gt;"Inicial",C20&lt;&gt;"Recurrente"),NOT(ISNUMBER(D20)),D20&lt;0,NOT(ISNUMBER(E20)),E20&lt;1,MOD(E20,1)&lt;&gt;0,AND(C20="Inicial",E20&lt;&gt;1),AND(F20&lt;&gt;"",NOT(ISNUMBER(F20))),AND(G20&lt;&gt;"",NOT(ISNUMBER(G20))),N(F20)&lt;0,N(G20)&lt;0,N(F20)&gt;D20*E20),"REVISAR datos","Correcto"))</f>
        <v/>
      </c>
      <c r="L20" s="22" t="str">
        <f aca="false">IF(COUNTA(A20)=0,"",IF(COUNTIFS(Resumen!$A$18:$A$25,A20)=1,"Clasificado","REVISAR categoría"))</f>
        <v/>
      </c>
      <c r="M20" s="1" t="n">
        <f aca="false">IF(COUNTA(A20:G20)&gt;0,ROW(),0)</f>
        <v>0</v>
      </c>
    </row>
    <row r="21" customFormat="false" ht="30" hidden="false" customHeight="true" outlineLevel="0" collapsed="false">
      <c r="A21" s="27"/>
      <c r="B21" s="27"/>
      <c r="C21" s="27"/>
      <c r="D21" s="28"/>
      <c r="E21" s="27"/>
      <c r="F21" s="28"/>
      <c r="G21" s="28"/>
      <c r="H21" s="21" t="n">
        <f aca="false">IF(K21="Correcto",D21*E21,0)</f>
        <v>0</v>
      </c>
      <c r="I21" s="21" t="n">
        <f aca="false">H21-IF(K21="Correcto",N(F21),0)</f>
        <v>0</v>
      </c>
      <c r="J21" s="21" t="n">
        <f aca="false">I21-IF(K21="Correcto",N(G21),0)</f>
        <v>0</v>
      </c>
      <c r="K21" s="8" t="str">
        <f aca="false">IF(COUNTA(A21:G21)=0,"",IF(OR(A21="",B21="",AND(C21&lt;&gt;"Inicial",C21&lt;&gt;"Recurrente"),NOT(ISNUMBER(D21)),D21&lt;0,NOT(ISNUMBER(E21)),E21&lt;1,MOD(E21,1)&lt;&gt;0,AND(C21="Inicial",E21&lt;&gt;1),AND(F21&lt;&gt;"",NOT(ISNUMBER(F21))),AND(G21&lt;&gt;"",NOT(ISNUMBER(G21))),N(F21)&lt;0,N(G21)&lt;0,N(F21)&gt;D21*E21),"REVISAR datos","Correcto"))</f>
        <v/>
      </c>
      <c r="L21" s="22" t="str">
        <f aca="false">IF(COUNTA(A21)=0,"",IF(COUNTIFS(Resumen!$A$18:$A$25,A21)=1,"Clasificado","REVISAR categoría"))</f>
        <v/>
      </c>
      <c r="M21" s="1" t="n">
        <f aca="false">IF(COUNTA(A21:G21)&gt;0,ROW(),0)</f>
        <v>0</v>
      </c>
    </row>
    <row r="22" customFormat="false" ht="30" hidden="false" customHeight="true" outlineLevel="0" collapsed="false">
      <c r="A22" s="27"/>
      <c r="B22" s="27"/>
      <c r="C22" s="27"/>
      <c r="D22" s="28"/>
      <c r="E22" s="27"/>
      <c r="F22" s="28"/>
      <c r="G22" s="28"/>
      <c r="H22" s="21" t="n">
        <f aca="false">IF(K22="Correcto",D22*E22,0)</f>
        <v>0</v>
      </c>
      <c r="I22" s="21" t="n">
        <f aca="false">H22-IF(K22="Correcto",N(F22),0)</f>
        <v>0</v>
      </c>
      <c r="J22" s="21" t="n">
        <f aca="false">I22-IF(K22="Correcto",N(G22),0)</f>
        <v>0</v>
      </c>
      <c r="K22" s="8" t="str">
        <f aca="false">IF(COUNTA(A22:G22)=0,"",IF(OR(A22="",B22="",AND(C22&lt;&gt;"Inicial",C22&lt;&gt;"Recurrente"),NOT(ISNUMBER(D22)),D22&lt;0,NOT(ISNUMBER(E22)),E22&lt;1,MOD(E22,1)&lt;&gt;0,AND(C22="Inicial",E22&lt;&gt;1),AND(F22&lt;&gt;"",NOT(ISNUMBER(F22))),AND(G22&lt;&gt;"",NOT(ISNUMBER(G22))),N(F22)&lt;0,N(G22)&lt;0,N(F22)&gt;D22*E22),"REVISAR datos","Correcto"))</f>
        <v/>
      </c>
      <c r="L22" s="22" t="str">
        <f aca="false">IF(COUNTA(A22)=0,"",IF(COUNTIFS(Resumen!$A$18:$A$25,A22)=1,"Clasificado","REVISAR categoría"))</f>
        <v/>
      </c>
      <c r="M22" s="1" t="n">
        <f aca="false">IF(COUNTA(A22:G22)&gt;0,ROW(),0)</f>
        <v>0</v>
      </c>
    </row>
    <row r="23" customFormat="false" ht="30" hidden="false" customHeight="true" outlineLevel="0" collapsed="false">
      <c r="A23" s="27"/>
      <c r="B23" s="27"/>
      <c r="C23" s="27"/>
      <c r="D23" s="28"/>
      <c r="E23" s="27"/>
      <c r="F23" s="28"/>
      <c r="G23" s="28"/>
      <c r="H23" s="21" t="n">
        <f aca="false">IF(K23="Correcto",D23*E23,0)</f>
        <v>0</v>
      </c>
      <c r="I23" s="21" t="n">
        <f aca="false">H23-IF(K23="Correcto",N(F23),0)</f>
        <v>0</v>
      </c>
      <c r="J23" s="21" t="n">
        <f aca="false">I23-IF(K23="Correcto",N(G23),0)</f>
        <v>0</v>
      </c>
      <c r="K23" s="8" t="str">
        <f aca="false">IF(COUNTA(A23:G23)=0,"",IF(OR(A23="",B23="",AND(C23&lt;&gt;"Inicial",C23&lt;&gt;"Recurrente"),NOT(ISNUMBER(D23)),D23&lt;0,NOT(ISNUMBER(E23)),E23&lt;1,MOD(E23,1)&lt;&gt;0,AND(C23="Inicial",E23&lt;&gt;1),AND(F23&lt;&gt;"",NOT(ISNUMBER(F23))),AND(G23&lt;&gt;"",NOT(ISNUMBER(G23))),N(F23)&lt;0,N(G23)&lt;0,N(F23)&gt;D23*E23),"REVISAR datos","Correcto"))</f>
        <v/>
      </c>
      <c r="L23" s="22" t="str">
        <f aca="false">IF(COUNTA(A23)=0,"",IF(COUNTIFS(Resumen!$A$18:$A$25,A23)=1,"Clasificado","REVISAR categoría"))</f>
        <v/>
      </c>
      <c r="M23" s="1" t="n">
        <f aca="false">IF(COUNTA(A23:G23)&gt;0,ROW(),0)</f>
        <v>0</v>
      </c>
    </row>
    <row r="24" customFormat="false" ht="30" hidden="false" customHeight="true" outlineLevel="0" collapsed="false">
      <c r="A24" s="27"/>
      <c r="B24" s="27"/>
      <c r="C24" s="27"/>
      <c r="D24" s="28"/>
      <c r="E24" s="27"/>
      <c r="F24" s="28"/>
      <c r="G24" s="28"/>
      <c r="H24" s="21" t="n">
        <f aca="false">IF(K24="Correcto",D24*E24,0)</f>
        <v>0</v>
      </c>
      <c r="I24" s="21" t="n">
        <f aca="false">H24-IF(K24="Correcto",N(F24),0)</f>
        <v>0</v>
      </c>
      <c r="J24" s="21" t="n">
        <f aca="false">I24-IF(K24="Correcto",N(G24),0)</f>
        <v>0</v>
      </c>
      <c r="K24" s="8" t="str">
        <f aca="false">IF(COUNTA(A24:G24)=0,"",IF(OR(A24="",B24="",AND(C24&lt;&gt;"Inicial",C24&lt;&gt;"Recurrente"),NOT(ISNUMBER(D24)),D24&lt;0,NOT(ISNUMBER(E24)),E24&lt;1,MOD(E24,1)&lt;&gt;0,AND(C24="Inicial",E24&lt;&gt;1),AND(F24&lt;&gt;"",NOT(ISNUMBER(F24))),AND(G24&lt;&gt;"",NOT(ISNUMBER(G24))),N(F24)&lt;0,N(G24)&lt;0,N(F24)&gt;D24*E24),"REVISAR datos","Correcto"))</f>
        <v/>
      </c>
      <c r="L24" s="22" t="str">
        <f aca="false">IF(COUNTA(A24)=0,"",IF(COUNTIFS(Resumen!$A$18:$A$25,A24)=1,"Clasificado","REVISAR categoría"))</f>
        <v/>
      </c>
      <c r="M24" s="1" t="n">
        <f aca="false">IF(COUNTA(A24:G24)&gt;0,ROW(),0)</f>
        <v>0</v>
      </c>
    </row>
    <row r="25" customFormat="false" ht="30" hidden="false" customHeight="true" outlineLevel="0" collapsed="false">
      <c r="A25" s="27"/>
      <c r="B25" s="27"/>
      <c r="C25" s="27"/>
      <c r="D25" s="28"/>
      <c r="E25" s="27"/>
      <c r="F25" s="28"/>
      <c r="G25" s="28"/>
      <c r="H25" s="21" t="n">
        <f aca="false">IF(K25="Correcto",D25*E25,0)</f>
        <v>0</v>
      </c>
      <c r="I25" s="21" t="n">
        <f aca="false">H25-IF(K25="Correcto",N(F25),0)</f>
        <v>0</v>
      </c>
      <c r="J25" s="21" t="n">
        <f aca="false">I25-IF(K25="Correcto",N(G25),0)</f>
        <v>0</v>
      </c>
      <c r="K25" s="8" t="str">
        <f aca="false">IF(COUNTA(A25:G25)=0,"",IF(OR(A25="",B25="",AND(C25&lt;&gt;"Inicial",C25&lt;&gt;"Recurrente"),NOT(ISNUMBER(D25)),D25&lt;0,NOT(ISNUMBER(E25)),E25&lt;1,MOD(E25,1)&lt;&gt;0,AND(C25="Inicial",E25&lt;&gt;1),AND(F25&lt;&gt;"",NOT(ISNUMBER(F25))),AND(G25&lt;&gt;"",NOT(ISNUMBER(G25))),N(F25)&lt;0,N(G25)&lt;0,N(F25)&gt;D25*E25),"REVISAR datos","Correcto"))</f>
        <v/>
      </c>
      <c r="L25" s="22" t="str">
        <f aca="false">IF(COUNTA(A25)=0,"",IF(COUNTIFS(Resumen!$A$18:$A$25,A25)=1,"Clasificado","REVISAR categoría"))</f>
        <v/>
      </c>
      <c r="M25" s="1" t="n">
        <f aca="false">IF(COUNTA(A25:G25)&gt;0,ROW(),0)</f>
        <v>0</v>
      </c>
    </row>
    <row r="26" customFormat="false" ht="30" hidden="false" customHeight="true" outlineLevel="0" collapsed="false">
      <c r="A26" s="27"/>
      <c r="B26" s="27"/>
      <c r="C26" s="27"/>
      <c r="D26" s="28"/>
      <c r="E26" s="27"/>
      <c r="F26" s="28"/>
      <c r="G26" s="28"/>
      <c r="H26" s="21" t="n">
        <f aca="false">IF(K26="Correcto",D26*E26,0)</f>
        <v>0</v>
      </c>
      <c r="I26" s="21" t="n">
        <f aca="false">H26-IF(K26="Correcto",N(F26),0)</f>
        <v>0</v>
      </c>
      <c r="J26" s="21" t="n">
        <f aca="false">I26-IF(K26="Correcto",N(G26),0)</f>
        <v>0</v>
      </c>
      <c r="K26" s="8" t="str">
        <f aca="false">IF(COUNTA(A26:G26)=0,"",IF(OR(A26="",B26="",AND(C26&lt;&gt;"Inicial",C26&lt;&gt;"Recurrente"),NOT(ISNUMBER(D26)),D26&lt;0,NOT(ISNUMBER(E26)),E26&lt;1,MOD(E26,1)&lt;&gt;0,AND(C26="Inicial",E26&lt;&gt;1),AND(F26&lt;&gt;"",NOT(ISNUMBER(F26))),AND(G26&lt;&gt;"",NOT(ISNUMBER(G26))),N(F26)&lt;0,N(G26)&lt;0,N(F26)&gt;D26*E26),"REVISAR datos","Correcto"))</f>
        <v/>
      </c>
      <c r="L26" s="22" t="str">
        <f aca="false">IF(COUNTA(A26)=0,"",IF(COUNTIFS(Resumen!$A$18:$A$25,A26)=1,"Clasificado","REVISAR categoría"))</f>
        <v/>
      </c>
      <c r="M26" s="1" t="n">
        <f aca="false">IF(COUNTA(A26:G26)&gt;0,ROW(),0)</f>
        <v>0</v>
      </c>
    </row>
    <row r="27" customFormat="false" ht="30" hidden="false" customHeight="true" outlineLevel="0" collapsed="false">
      <c r="A27" s="27"/>
      <c r="B27" s="27"/>
      <c r="C27" s="27"/>
      <c r="D27" s="28"/>
      <c r="E27" s="27"/>
      <c r="F27" s="28"/>
      <c r="G27" s="28"/>
      <c r="H27" s="21" t="n">
        <f aca="false">IF(K27="Correcto",D27*E27,0)</f>
        <v>0</v>
      </c>
      <c r="I27" s="21" t="n">
        <f aca="false">H27-IF(K27="Correcto",N(F27),0)</f>
        <v>0</v>
      </c>
      <c r="J27" s="21" t="n">
        <f aca="false">I27-IF(K27="Correcto",N(G27),0)</f>
        <v>0</v>
      </c>
      <c r="K27" s="8" t="str">
        <f aca="false">IF(COUNTA(A27:G27)=0,"",IF(OR(A27="",B27="",AND(C27&lt;&gt;"Inicial",C27&lt;&gt;"Recurrente"),NOT(ISNUMBER(D27)),D27&lt;0,NOT(ISNUMBER(E27)),E27&lt;1,MOD(E27,1)&lt;&gt;0,AND(C27="Inicial",E27&lt;&gt;1),AND(F27&lt;&gt;"",NOT(ISNUMBER(F27))),AND(G27&lt;&gt;"",NOT(ISNUMBER(G27))),N(F27)&lt;0,N(G27)&lt;0,N(F27)&gt;D27*E27),"REVISAR datos","Correcto"))</f>
        <v/>
      </c>
      <c r="L27" s="22" t="str">
        <f aca="false">IF(COUNTA(A27)=0,"",IF(COUNTIFS(Resumen!$A$18:$A$25,A27)=1,"Clasificado","REVISAR categoría"))</f>
        <v/>
      </c>
      <c r="M27" s="1" t="n">
        <f aca="false">IF(COUNTA(A27:G27)&gt;0,ROW(),0)</f>
        <v>0</v>
      </c>
    </row>
    <row r="28" customFormat="false" ht="30" hidden="false" customHeight="true" outlineLevel="0" collapsed="false">
      <c r="A28" s="27"/>
      <c r="B28" s="27"/>
      <c r="C28" s="27"/>
      <c r="D28" s="28"/>
      <c r="E28" s="27"/>
      <c r="F28" s="28"/>
      <c r="G28" s="28"/>
      <c r="H28" s="21" t="n">
        <f aca="false">IF(K28="Correcto",D28*E28,0)</f>
        <v>0</v>
      </c>
      <c r="I28" s="21" t="n">
        <f aca="false">H28-IF(K28="Correcto",N(F28),0)</f>
        <v>0</v>
      </c>
      <c r="J28" s="21" t="n">
        <f aca="false">I28-IF(K28="Correcto",N(G28),0)</f>
        <v>0</v>
      </c>
      <c r="K28" s="8" t="str">
        <f aca="false">IF(COUNTA(A28:G28)=0,"",IF(OR(A28="",B28="",AND(C28&lt;&gt;"Inicial",C28&lt;&gt;"Recurrente"),NOT(ISNUMBER(D28)),D28&lt;0,NOT(ISNUMBER(E28)),E28&lt;1,MOD(E28,1)&lt;&gt;0,AND(C28="Inicial",E28&lt;&gt;1),AND(F28&lt;&gt;"",NOT(ISNUMBER(F28))),AND(G28&lt;&gt;"",NOT(ISNUMBER(G28))),N(F28)&lt;0,N(G28)&lt;0,N(F28)&gt;D28*E28),"REVISAR datos","Correcto"))</f>
        <v/>
      </c>
      <c r="L28" s="22" t="str">
        <f aca="false">IF(COUNTA(A28)=0,"",IF(COUNTIFS(Resumen!$A$18:$A$25,A28)=1,"Clasificado","REVISAR categoría"))</f>
        <v/>
      </c>
      <c r="M28" s="1" t="n">
        <f aca="false">IF(COUNTA(A28:G28)&gt;0,ROW(),0)</f>
        <v>0</v>
      </c>
    </row>
    <row r="29" customFormat="false" ht="30" hidden="false" customHeight="true" outlineLevel="0" collapsed="false">
      <c r="A29" s="27"/>
      <c r="B29" s="27"/>
      <c r="C29" s="27"/>
      <c r="D29" s="28"/>
      <c r="E29" s="27"/>
      <c r="F29" s="28"/>
      <c r="G29" s="28"/>
      <c r="H29" s="21" t="n">
        <f aca="false">IF(K29="Correcto",D29*E29,0)</f>
        <v>0</v>
      </c>
      <c r="I29" s="21" t="n">
        <f aca="false">H29-IF(K29="Correcto",N(F29),0)</f>
        <v>0</v>
      </c>
      <c r="J29" s="21" t="n">
        <f aca="false">I29-IF(K29="Correcto",N(G29),0)</f>
        <v>0</v>
      </c>
      <c r="K29" s="8" t="str">
        <f aca="false">IF(COUNTA(A29:G29)=0,"",IF(OR(A29="",B29="",AND(C29&lt;&gt;"Inicial",C29&lt;&gt;"Recurrente"),NOT(ISNUMBER(D29)),D29&lt;0,NOT(ISNUMBER(E29)),E29&lt;1,MOD(E29,1)&lt;&gt;0,AND(C29="Inicial",E29&lt;&gt;1),AND(F29&lt;&gt;"",NOT(ISNUMBER(F29))),AND(G29&lt;&gt;"",NOT(ISNUMBER(G29))),N(F29)&lt;0,N(G29)&lt;0,N(F29)&gt;D29*E29),"REVISAR datos","Correcto"))</f>
        <v/>
      </c>
      <c r="L29" s="22" t="str">
        <f aca="false">IF(COUNTA(A29)=0,"",IF(COUNTIFS(Resumen!$A$18:$A$25,A29)=1,"Clasificado","REVISAR categoría"))</f>
        <v/>
      </c>
      <c r="M29" s="1" t="n">
        <f aca="false">IF(COUNTA(A29:G29)&gt;0,ROW(),0)</f>
        <v>0</v>
      </c>
    </row>
    <row r="30" customFormat="false" ht="30" hidden="false" customHeight="true" outlineLevel="0" collapsed="false">
      <c r="A30" s="27"/>
      <c r="B30" s="27"/>
      <c r="C30" s="27"/>
      <c r="D30" s="28"/>
      <c r="E30" s="27"/>
      <c r="F30" s="28"/>
      <c r="G30" s="28"/>
      <c r="H30" s="21" t="n">
        <f aca="false">IF(K30="Correcto",D30*E30,0)</f>
        <v>0</v>
      </c>
      <c r="I30" s="21" t="n">
        <f aca="false">H30-IF(K30="Correcto",N(F30),0)</f>
        <v>0</v>
      </c>
      <c r="J30" s="21" t="n">
        <f aca="false">I30-IF(K30="Correcto",N(G30),0)</f>
        <v>0</v>
      </c>
      <c r="K30" s="8" t="str">
        <f aca="false">IF(COUNTA(A30:G30)=0,"",IF(OR(A30="",B30="",AND(C30&lt;&gt;"Inicial",C30&lt;&gt;"Recurrente"),NOT(ISNUMBER(D30)),D30&lt;0,NOT(ISNUMBER(E30)),E30&lt;1,MOD(E30,1)&lt;&gt;0,AND(C30="Inicial",E30&lt;&gt;1),AND(F30&lt;&gt;"",NOT(ISNUMBER(F30))),AND(G30&lt;&gt;"",NOT(ISNUMBER(G30))),N(F30)&lt;0,N(G30)&lt;0,N(F30)&gt;D30*E30),"REVISAR datos","Correcto"))</f>
        <v/>
      </c>
      <c r="L30" s="22" t="str">
        <f aca="false">IF(COUNTA(A30)=0,"",IF(COUNTIFS(Resumen!$A$18:$A$25,A30)=1,"Clasificado","REVISAR categoría"))</f>
        <v/>
      </c>
      <c r="M30" s="1" t="n">
        <f aca="false">IF(COUNTA(A30:G30)&gt;0,ROW(),0)</f>
        <v>0</v>
      </c>
    </row>
    <row r="31" customFormat="false" ht="30" hidden="false" customHeight="true" outlineLevel="0" collapsed="false">
      <c r="A31" s="27"/>
      <c r="B31" s="27"/>
      <c r="C31" s="27"/>
      <c r="D31" s="28"/>
      <c r="E31" s="27"/>
      <c r="F31" s="28"/>
      <c r="G31" s="28"/>
      <c r="H31" s="21" t="n">
        <f aca="false">IF(K31="Correcto",D31*E31,0)</f>
        <v>0</v>
      </c>
      <c r="I31" s="21" t="n">
        <f aca="false">H31-IF(K31="Correcto",N(F31),0)</f>
        <v>0</v>
      </c>
      <c r="J31" s="21" t="n">
        <f aca="false">I31-IF(K31="Correcto",N(G31),0)</f>
        <v>0</v>
      </c>
      <c r="K31" s="8" t="str">
        <f aca="false">IF(COUNTA(A31:G31)=0,"",IF(OR(A31="",B31="",AND(C31&lt;&gt;"Inicial",C31&lt;&gt;"Recurrente"),NOT(ISNUMBER(D31)),D31&lt;0,NOT(ISNUMBER(E31)),E31&lt;1,MOD(E31,1)&lt;&gt;0,AND(C31="Inicial",E31&lt;&gt;1),AND(F31&lt;&gt;"",NOT(ISNUMBER(F31))),AND(G31&lt;&gt;"",NOT(ISNUMBER(G31))),N(F31)&lt;0,N(G31)&lt;0,N(F31)&gt;D31*E31),"REVISAR datos","Correcto"))</f>
        <v/>
      </c>
      <c r="L31" s="22" t="str">
        <f aca="false">IF(COUNTA(A31)=0,"",IF(COUNTIFS(Resumen!$A$18:$A$25,A31)=1,"Clasificado","REVISAR categoría"))</f>
        <v/>
      </c>
      <c r="M31" s="1" t="n">
        <f aca="false">IF(COUNTA(A31:G31)&gt;0,ROW(),0)</f>
        <v>0</v>
      </c>
    </row>
    <row r="32" customFormat="false" ht="30" hidden="false" customHeight="true" outlineLevel="0" collapsed="false">
      <c r="A32" s="27"/>
      <c r="B32" s="27"/>
      <c r="C32" s="27"/>
      <c r="D32" s="28"/>
      <c r="E32" s="27"/>
      <c r="F32" s="28"/>
      <c r="G32" s="28"/>
      <c r="H32" s="21" t="n">
        <f aca="false">IF(K32="Correcto",D32*E32,0)</f>
        <v>0</v>
      </c>
      <c r="I32" s="21" t="n">
        <f aca="false">H32-IF(K32="Correcto",N(F32),0)</f>
        <v>0</v>
      </c>
      <c r="J32" s="21" t="n">
        <f aca="false">I32-IF(K32="Correcto",N(G32),0)</f>
        <v>0</v>
      </c>
      <c r="K32" s="8" t="str">
        <f aca="false">IF(COUNTA(A32:G32)=0,"",IF(OR(A32="",B32="",AND(C32&lt;&gt;"Inicial",C32&lt;&gt;"Recurrente"),NOT(ISNUMBER(D32)),D32&lt;0,NOT(ISNUMBER(E32)),E32&lt;1,MOD(E32,1)&lt;&gt;0,AND(C32="Inicial",E32&lt;&gt;1),AND(F32&lt;&gt;"",NOT(ISNUMBER(F32))),AND(G32&lt;&gt;"",NOT(ISNUMBER(G32))),N(F32)&lt;0,N(G32)&lt;0,N(F32)&gt;D32*E32),"REVISAR datos","Correcto"))</f>
        <v/>
      </c>
      <c r="L32" s="22" t="str">
        <f aca="false">IF(COUNTA(A32)=0,"",IF(COUNTIFS(Resumen!$A$18:$A$25,A32)=1,"Clasificado","REVISAR categoría"))</f>
        <v/>
      </c>
      <c r="M32" s="1" t="n">
        <f aca="false">IF(COUNTA(A32:G32)&gt;0,ROW(),0)</f>
        <v>0</v>
      </c>
    </row>
    <row r="33" customFormat="false" ht="30" hidden="false" customHeight="true" outlineLevel="0" collapsed="false">
      <c r="A33" s="27"/>
      <c r="B33" s="27"/>
      <c r="C33" s="27"/>
      <c r="D33" s="28"/>
      <c r="E33" s="27"/>
      <c r="F33" s="28"/>
      <c r="G33" s="28"/>
      <c r="H33" s="21" t="n">
        <f aca="false">IF(K33="Correcto",D33*E33,0)</f>
        <v>0</v>
      </c>
      <c r="I33" s="21" t="n">
        <f aca="false">H33-IF(K33="Correcto",N(F33),0)</f>
        <v>0</v>
      </c>
      <c r="J33" s="21" t="n">
        <f aca="false">I33-IF(K33="Correcto",N(G33),0)</f>
        <v>0</v>
      </c>
      <c r="K33" s="8" t="str">
        <f aca="false">IF(COUNTA(A33:G33)=0,"",IF(OR(A33="",B33="",AND(C33&lt;&gt;"Inicial",C33&lt;&gt;"Recurrente"),NOT(ISNUMBER(D33)),D33&lt;0,NOT(ISNUMBER(E33)),E33&lt;1,MOD(E33,1)&lt;&gt;0,AND(C33="Inicial",E33&lt;&gt;1),AND(F33&lt;&gt;"",NOT(ISNUMBER(F33))),AND(G33&lt;&gt;"",NOT(ISNUMBER(G33))),N(F33)&lt;0,N(G33)&lt;0,N(F33)&gt;D33*E33),"REVISAR datos","Correcto"))</f>
        <v/>
      </c>
      <c r="L33" s="22" t="str">
        <f aca="false">IF(COUNTA(A33)=0,"",IF(COUNTIFS(Resumen!$A$18:$A$25,A33)=1,"Clasificado","REVISAR categoría"))</f>
        <v/>
      </c>
      <c r="M33" s="1" t="n">
        <f aca="false">IF(COUNTA(A33:G33)&gt;0,ROW(),0)</f>
        <v>0</v>
      </c>
    </row>
    <row r="34" customFormat="false" ht="30" hidden="false" customHeight="true" outlineLevel="0" collapsed="false">
      <c r="A34" s="27"/>
      <c r="B34" s="27"/>
      <c r="C34" s="27"/>
      <c r="D34" s="28"/>
      <c r="E34" s="27"/>
      <c r="F34" s="28"/>
      <c r="G34" s="28"/>
      <c r="H34" s="21" t="n">
        <f aca="false">IF(K34="Correcto",D34*E34,0)</f>
        <v>0</v>
      </c>
      <c r="I34" s="21" t="n">
        <f aca="false">H34-IF(K34="Correcto",N(F34),0)</f>
        <v>0</v>
      </c>
      <c r="J34" s="21" t="n">
        <f aca="false">I34-IF(K34="Correcto",N(G34),0)</f>
        <v>0</v>
      </c>
      <c r="K34" s="8" t="str">
        <f aca="false">IF(COUNTA(A34:G34)=0,"",IF(OR(A34="",B34="",AND(C34&lt;&gt;"Inicial",C34&lt;&gt;"Recurrente"),NOT(ISNUMBER(D34)),D34&lt;0,NOT(ISNUMBER(E34)),E34&lt;1,MOD(E34,1)&lt;&gt;0,AND(C34="Inicial",E34&lt;&gt;1),AND(F34&lt;&gt;"",NOT(ISNUMBER(F34))),AND(G34&lt;&gt;"",NOT(ISNUMBER(G34))),N(F34)&lt;0,N(G34)&lt;0,N(F34)&gt;D34*E34),"REVISAR datos","Correcto"))</f>
        <v/>
      </c>
      <c r="L34" s="22" t="str">
        <f aca="false">IF(COUNTA(A34)=0,"",IF(COUNTIFS(Resumen!$A$18:$A$25,A34)=1,"Clasificado","REVISAR categoría"))</f>
        <v/>
      </c>
      <c r="M34" s="1" t="n">
        <f aca="false">IF(COUNTA(A34:G34)&gt;0,ROW(),0)</f>
        <v>0</v>
      </c>
    </row>
    <row r="35" customFormat="false" ht="30" hidden="false" customHeight="true" outlineLevel="0" collapsed="false">
      <c r="A35" s="27"/>
      <c r="B35" s="27"/>
      <c r="C35" s="27"/>
      <c r="D35" s="28"/>
      <c r="E35" s="27"/>
      <c r="F35" s="28"/>
      <c r="G35" s="28"/>
      <c r="H35" s="21" t="n">
        <f aca="false">IF(K35="Correcto",D35*E35,0)</f>
        <v>0</v>
      </c>
      <c r="I35" s="21" t="n">
        <f aca="false">H35-IF(K35="Correcto",N(F35),0)</f>
        <v>0</v>
      </c>
      <c r="J35" s="21" t="n">
        <f aca="false">I35-IF(K35="Correcto",N(G35),0)</f>
        <v>0</v>
      </c>
      <c r="K35" s="8" t="str">
        <f aca="false">IF(COUNTA(A35:G35)=0,"",IF(OR(A35="",B35="",AND(C35&lt;&gt;"Inicial",C35&lt;&gt;"Recurrente"),NOT(ISNUMBER(D35)),D35&lt;0,NOT(ISNUMBER(E35)),E35&lt;1,MOD(E35,1)&lt;&gt;0,AND(C35="Inicial",E35&lt;&gt;1),AND(F35&lt;&gt;"",NOT(ISNUMBER(F35))),AND(G35&lt;&gt;"",NOT(ISNUMBER(G35))),N(F35)&lt;0,N(G35)&lt;0,N(F35)&gt;D35*E35),"REVISAR datos","Correcto"))</f>
        <v/>
      </c>
      <c r="L35" s="22" t="str">
        <f aca="false">IF(COUNTA(A35)=0,"",IF(COUNTIFS(Resumen!$A$18:$A$25,A35)=1,"Clasificado","REVISAR categoría"))</f>
        <v/>
      </c>
      <c r="M35" s="1" t="n">
        <f aca="false">IF(COUNTA(A35:G35)&gt;0,ROW(),0)</f>
        <v>0</v>
      </c>
    </row>
    <row r="36" customFormat="false" ht="30" hidden="false" customHeight="true" outlineLevel="0" collapsed="false">
      <c r="A36" s="27"/>
      <c r="B36" s="27"/>
      <c r="C36" s="27"/>
      <c r="D36" s="28"/>
      <c r="E36" s="27"/>
      <c r="F36" s="28"/>
      <c r="G36" s="28"/>
      <c r="H36" s="21" t="n">
        <f aca="false">IF(K36="Correcto",D36*E36,0)</f>
        <v>0</v>
      </c>
      <c r="I36" s="21" t="n">
        <f aca="false">H36-IF(K36="Correcto",N(F36),0)</f>
        <v>0</v>
      </c>
      <c r="J36" s="21" t="n">
        <f aca="false">I36-IF(K36="Correcto",N(G36),0)</f>
        <v>0</v>
      </c>
      <c r="K36" s="8" t="str">
        <f aca="false">IF(COUNTA(A36:G36)=0,"",IF(OR(A36="",B36="",AND(C36&lt;&gt;"Inicial",C36&lt;&gt;"Recurrente"),NOT(ISNUMBER(D36)),D36&lt;0,NOT(ISNUMBER(E36)),E36&lt;1,MOD(E36,1)&lt;&gt;0,AND(C36="Inicial",E36&lt;&gt;1),AND(F36&lt;&gt;"",NOT(ISNUMBER(F36))),AND(G36&lt;&gt;"",NOT(ISNUMBER(G36))),N(F36)&lt;0,N(G36)&lt;0,N(F36)&gt;D36*E36),"REVISAR datos","Correcto"))</f>
        <v/>
      </c>
      <c r="L36" s="22" t="str">
        <f aca="false">IF(COUNTA(A36)=0,"",IF(COUNTIFS(Resumen!$A$18:$A$25,A36)=1,"Clasificado","REVISAR categoría"))</f>
        <v/>
      </c>
      <c r="M36" s="1" t="n">
        <f aca="false">IF(COUNTA(A36:G36)&gt;0,ROW(),0)</f>
        <v>0</v>
      </c>
    </row>
    <row r="37" customFormat="false" ht="30" hidden="false" customHeight="true" outlineLevel="0" collapsed="false">
      <c r="A37" s="27"/>
      <c r="B37" s="27"/>
      <c r="C37" s="27"/>
      <c r="D37" s="28"/>
      <c r="E37" s="27"/>
      <c r="F37" s="28"/>
      <c r="G37" s="28"/>
      <c r="H37" s="21" t="n">
        <f aca="false">IF(K37="Correcto",D37*E37,0)</f>
        <v>0</v>
      </c>
      <c r="I37" s="21" t="n">
        <f aca="false">H37-IF(K37="Correcto",N(F37),0)</f>
        <v>0</v>
      </c>
      <c r="J37" s="21" t="n">
        <f aca="false">I37-IF(K37="Correcto",N(G37),0)</f>
        <v>0</v>
      </c>
      <c r="K37" s="8" t="str">
        <f aca="false">IF(COUNTA(A37:G37)=0,"",IF(OR(A37="",B37="",AND(C37&lt;&gt;"Inicial",C37&lt;&gt;"Recurrente"),NOT(ISNUMBER(D37)),D37&lt;0,NOT(ISNUMBER(E37)),E37&lt;1,MOD(E37,1)&lt;&gt;0,AND(C37="Inicial",E37&lt;&gt;1),AND(F37&lt;&gt;"",NOT(ISNUMBER(F37))),AND(G37&lt;&gt;"",NOT(ISNUMBER(G37))),N(F37)&lt;0,N(G37)&lt;0,N(F37)&gt;D37*E37),"REVISAR datos","Correcto"))</f>
        <v/>
      </c>
      <c r="L37" s="22" t="str">
        <f aca="false">IF(COUNTA(A37)=0,"",IF(COUNTIFS(Resumen!$A$18:$A$25,A37)=1,"Clasificado","REVISAR categoría"))</f>
        <v/>
      </c>
      <c r="M37" s="1" t="n">
        <f aca="false">IF(COUNTA(A37:G37)&gt;0,ROW(),0)</f>
        <v>0</v>
      </c>
    </row>
    <row r="38" customFormat="false" ht="30" hidden="false" customHeight="true" outlineLevel="0" collapsed="false">
      <c r="A38" s="27"/>
      <c r="B38" s="27"/>
      <c r="C38" s="27"/>
      <c r="D38" s="28"/>
      <c r="E38" s="27"/>
      <c r="F38" s="28"/>
      <c r="G38" s="28"/>
      <c r="H38" s="21" t="n">
        <f aca="false">IF(K38="Correcto",D38*E38,0)</f>
        <v>0</v>
      </c>
      <c r="I38" s="21" t="n">
        <f aca="false">H38-IF(K38="Correcto",N(F38),0)</f>
        <v>0</v>
      </c>
      <c r="J38" s="21" t="n">
        <f aca="false">I38-IF(K38="Correcto",N(G38),0)</f>
        <v>0</v>
      </c>
      <c r="K38" s="8" t="str">
        <f aca="false">IF(COUNTA(A38:G38)=0,"",IF(OR(A38="",B38="",AND(C38&lt;&gt;"Inicial",C38&lt;&gt;"Recurrente"),NOT(ISNUMBER(D38)),D38&lt;0,NOT(ISNUMBER(E38)),E38&lt;1,MOD(E38,1)&lt;&gt;0,AND(C38="Inicial",E38&lt;&gt;1),AND(F38&lt;&gt;"",NOT(ISNUMBER(F38))),AND(G38&lt;&gt;"",NOT(ISNUMBER(G38))),N(F38)&lt;0,N(G38)&lt;0,N(F38)&gt;D38*E38),"REVISAR datos","Correcto"))</f>
        <v/>
      </c>
      <c r="L38" s="22" t="str">
        <f aca="false">IF(COUNTA(A38)=0,"",IF(COUNTIFS(Resumen!$A$18:$A$25,A38)=1,"Clasificado","REVISAR categoría"))</f>
        <v/>
      </c>
      <c r="M38" s="1" t="n">
        <f aca="false">IF(COUNTA(A38:G38)&gt;0,ROW(),0)</f>
        <v>0</v>
      </c>
    </row>
    <row r="39" customFormat="false" ht="30" hidden="false" customHeight="true" outlineLevel="0" collapsed="false">
      <c r="A39" s="27"/>
      <c r="B39" s="27"/>
      <c r="C39" s="27"/>
      <c r="D39" s="28"/>
      <c r="E39" s="27"/>
      <c r="F39" s="28"/>
      <c r="G39" s="28"/>
      <c r="H39" s="21" t="n">
        <f aca="false">IF(K39="Correcto",D39*E39,0)</f>
        <v>0</v>
      </c>
      <c r="I39" s="21" t="n">
        <f aca="false">H39-IF(K39="Correcto",N(F39),0)</f>
        <v>0</v>
      </c>
      <c r="J39" s="21" t="n">
        <f aca="false">I39-IF(K39="Correcto",N(G39),0)</f>
        <v>0</v>
      </c>
      <c r="K39" s="8" t="str">
        <f aca="false">IF(COUNTA(A39:G39)=0,"",IF(OR(A39="",B39="",AND(C39&lt;&gt;"Inicial",C39&lt;&gt;"Recurrente"),NOT(ISNUMBER(D39)),D39&lt;0,NOT(ISNUMBER(E39)),E39&lt;1,MOD(E39,1)&lt;&gt;0,AND(C39="Inicial",E39&lt;&gt;1),AND(F39&lt;&gt;"",NOT(ISNUMBER(F39))),AND(G39&lt;&gt;"",NOT(ISNUMBER(G39))),N(F39)&lt;0,N(G39)&lt;0,N(F39)&gt;D39*E39),"REVISAR datos","Correcto"))</f>
        <v/>
      </c>
      <c r="L39" s="22" t="str">
        <f aca="false">IF(COUNTA(A39)=0,"",IF(COUNTIFS(Resumen!$A$18:$A$25,A39)=1,"Clasificado","REVISAR categoría"))</f>
        <v/>
      </c>
      <c r="M39" s="1" t="n">
        <f aca="false">IF(COUNTA(A39:G39)&gt;0,ROW(),0)</f>
        <v>0</v>
      </c>
    </row>
    <row r="40" customFormat="false" ht="30" hidden="false" customHeight="true" outlineLevel="0" collapsed="false">
      <c r="A40" s="27"/>
      <c r="B40" s="27"/>
      <c r="C40" s="27"/>
      <c r="D40" s="28"/>
      <c r="E40" s="27"/>
      <c r="F40" s="28"/>
      <c r="G40" s="28"/>
      <c r="H40" s="21" t="n">
        <f aca="false">IF(K40="Correcto",D40*E40,0)</f>
        <v>0</v>
      </c>
      <c r="I40" s="21" t="n">
        <f aca="false">H40-IF(K40="Correcto",N(F40),0)</f>
        <v>0</v>
      </c>
      <c r="J40" s="21" t="n">
        <f aca="false">I40-IF(K40="Correcto",N(G40),0)</f>
        <v>0</v>
      </c>
      <c r="K40" s="8" t="str">
        <f aca="false">IF(COUNTA(A40:G40)=0,"",IF(OR(A40="",B40="",AND(C40&lt;&gt;"Inicial",C40&lt;&gt;"Recurrente"),NOT(ISNUMBER(D40)),D40&lt;0,NOT(ISNUMBER(E40)),E40&lt;1,MOD(E40,1)&lt;&gt;0,AND(C40="Inicial",E40&lt;&gt;1),AND(F40&lt;&gt;"",NOT(ISNUMBER(F40))),AND(G40&lt;&gt;"",NOT(ISNUMBER(G40))),N(F40)&lt;0,N(G40)&lt;0,N(F40)&gt;D40*E40),"REVISAR datos","Correcto"))</f>
        <v/>
      </c>
      <c r="L40" s="22" t="str">
        <f aca="false">IF(COUNTA(A40)=0,"",IF(COUNTIFS(Resumen!$A$18:$A$25,A40)=1,"Clasificado","REVISAR categoría"))</f>
        <v/>
      </c>
      <c r="M40" s="1" t="n">
        <f aca="false">IF(COUNTA(A40:G40)&gt;0,ROW(),0)</f>
        <v>0</v>
      </c>
    </row>
    <row r="41" customFormat="false" ht="30" hidden="false" customHeight="true" outlineLevel="0" collapsed="false">
      <c r="A41" s="27"/>
      <c r="B41" s="27"/>
      <c r="C41" s="27"/>
      <c r="D41" s="28"/>
      <c r="E41" s="27"/>
      <c r="F41" s="28"/>
      <c r="G41" s="28"/>
      <c r="H41" s="21" t="n">
        <f aca="false">IF(K41="Correcto",D41*E41,0)</f>
        <v>0</v>
      </c>
      <c r="I41" s="21" t="n">
        <f aca="false">H41-IF(K41="Correcto",N(F41),0)</f>
        <v>0</v>
      </c>
      <c r="J41" s="21" t="n">
        <f aca="false">I41-IF(K41="Correcto",N(G41),0)</f>
        <v>0</v>
      </c>
      <c r="K41" s="8" t="str">
        <f aca="false">IF(COUNTA(A41:G41)=0,"",IF(OR(A41="",B41="",AND(C41&lt;&gt;"Inicial",C41&lt;&gt;"Recurrente"),NOT(ISNUMBER(D41)),D41&lt;0,NOT(ISNUMBER(E41)),E41&lt;1,MOD(E41,1)&lt;&gt;0,AND(C41="Inicial",E41&lt;&gt;1),AND(F41&lt;&gt;"",NOT(ISNUMBER(F41))),AND(G41&lt;&gt;"",NOT(ISNUMBER(G41))),N(F41)&lt;0,N(G41)&lt;0,N(F41)&gt;D41*E41),"REVISAR datos","Correcto"))</f>
        <v/>
      </c>
      <c r="L41" s="22" t="str">
        <f aca="false">IF(COUNTA(A41)=0,"",IF(COUNTIFS(Resumen!$A$18:$A$25,A41)=1,"Clasificado","REVISAR categoría"))</f>
        <v/>
      </c>
      <c r="M41" s="1" t="n">
        <f aca="false">IF(COUNTA(A41:G41)&gt;0,ROW(),0)</f>
        <v>0</v>
      </c>
    </row>
    <row r="42" customFormat="false" ht="30" hidden="false" customHeight="true" outlineLevel="0" collapsed="false">
      <c r="A42" s="27"/>
      <c r="B42" s="27"/>
      <c r="C42" s="27"/>
      <c r="D42" s="28"/>
      <c r="E42" s="27"/>
      <c r="F42" s="28"/>
      <c r="G42" s="28"/>
      <c r="H42" s="21" t="n">
        <f aca="false">IF(K42="Correcto",D42*E42,0)</f>
        <v>0</v>
      </c>
      <c r="I42" s="21" t="n">
        <f aca="false">H42-IF(K42="Correcto",N(F42),0)</f>
        <v>0</v>
      </c>
      <c r="J42" s="21" t="n">
        <f aca="false">I42-IF(K42="Correcto",N(G42),0)</f>
        <v>0</v>
      </c>
      <c r="K42" s="8" t="str">
        <f aca="false">IF(COUNTA(A42:G42)=0,"",IF(OR(A42="",B42="",AND(C42&lt;&gt;"Inicial",C42&lt;&gt;"Recurrente"),NOT(ISNUMBER(D42)),D42&lt;0,NOT(ISNUMBER(E42)),E42&lt;1,MOD(E42,1)&lt;&gt;0,AND(C42="Inicial",E42&lt;&gt;1),AND(F42&lt;&gt;"",NOT(ISNUMBER(F42))),AND(G42&lt;&gt;"",NOT(ISNUMBER(G42))),N(F42)&lt;0,N(G42)&lt;0,N(F42)&gt;D42*E42),"REVISAR datos","Correcto"))</f>
        <v/>
      </c>
      <c r="L42" s="22" t="str">
        <f aca="false">IF(COUNTA(A42)=0,"",IF(COUNTIFS(Resumen!$A$18:$A$25,A42)=1,"Clasificado","REVISAR categoría"))</f>
        <v/>
      </c>
      <c r="M42" s="1" t="n">
        <f aca="false">IF(COUNTA(A42:G42)&gt;0,ROW(),0)</f>
        <v>0</v>
      </c>
    </row>
    <row r="43" customFormat="false" ht="30" hidden="false" customHeight="true" outlineLevel="0" collapsed="false">
      <c r="A43" s="27"/>
      <c r="B43" s="27"/>
      <c r="C43" s="27"/>
      <c r="D43" s="28"/>
      <c r="E43" s="27"/>
      <c r="F43" s="28"/>
      <c r="G43" s="28"/>
      <c r="H43" s="21" t="n">
        <f aca="false">IF(K43="Correcto",D43*E43,0)</f>
        <v>0</v>
      </c>
      <c r="I43" s="21" t="n">
        <f aca="false">H43-IF(K43="Correcto",N(F43),0)</f>
        <v>0</v>
      </c>
      <c r="J43" s="21" t="n">
        <f aca="false">I43-IF(K43="Correcto",N(G43),0)</f>
        <v>0</v>
      </c>
      <c r="K43" s="8" t="str">
        <f aca="false">IF(COUNTA(A43:G43)=0,"",IF(OR(A43="",B43="",AND(C43&lt;&gt;"Inicial",C43&lt;&gt;"Recurrente"),NOT(ISNUMBER(D43)),D43&lt;0,NOT(ISNUMBER(E43)),E43&lt;1,MOD(E43,1)&lt;&gt;0,AND(C43="Inicial",E43&lt;&gt;1),AND(F43&lt;&gt;"",NOT(ISNUMBER(F43))),AND(G43&lt;&gt;"",NOT(ISNUMBER(G43))),N(F43)&lt;0,N(G43)&lt;0,N(F43)&gt;D43*E43),"REVISAR datos","Correcto"))</f>
        <v/>
      </c>
      <c r="L43" s="22" t="str">
        <f aca="false">IF(COUNTA(A43)=0,"",IF(COUNTIFS(Resumen!$A$18:$A$25,A43)=1,"Clasificado","REVISAR categoría"))</f>
        <v/>
      </c>
      <c r="M43" s="1" t="n">
        <f aca="false">IF(COUNTA(A43:G43)&gt;0,ROW(),0)</f>
        <v>0</v>
      </c>
    </row>
    <row r="44" customFormat="false" ht="30" hidden="false" customHeight="true" outlineLevel="0" collapsed="false">
      <c r="A44" s="27"/>
      <c r="B44" s="27"/>
      <c r="C44" s="27"/>
      <c r="D44" s="28"/>
      <c r="E44" s="27"/>
      <c r="F44" s="28"/>
      <c r="G44" s="28"/>
      <c r="H44" s="21" t="n">
        <f aca="false">IF(K44="Correcto",D44*E44,0)</f>
        <v>0</v>
      </c>
      <c r="I44" s="21" t="n">
        <f aca="false">H44-IF(K44="Correcto",N(F44),0)</f>
        <v>0</v>
      </c>
      <c r="J44" s="21" t="n">
        <f aca="false">I44-IF(K44="Correcto",N(G44),0)</f>
        <v>0</v>
      </c>
      <c r="K44" s="8" t="str">
        <f aca="false">IF(COUNTA(A44:G44)=0,"",IF(OR(A44="",B44="",AND(C44&lt;&gt;"Inicial",C44&lt;&gt;"Recurrente"),NOT(ISNUMBER(D44)),D44&lt;0,NOT(ISNUMBER(E44)),E44&lt;1,MOD(E44,1)&lt;&gt;0,AND(C44="Inicial",E44&lt;&gt;1),AND(F44&lt;&gt;"",NOT(ISNUMBER(F44))),AND(G44&lt;&gt;"",NOT(ISNUMBER(G44))),N(F44)&lt;0,N(G44)&lt;0,N(F44)&gt;D44*E44),"REVISAR datos","Correcto"))</f>
        <v/>
      </c>
      <c r="L44" s="22" t="str">
        <f aca="false">IF(COUNTA(A44)=0,"",IF(COUNTIFS(Resumen!$A$18:$A$25,A44)=1,"Clasificado","REVISAR categoría"))</f>
        <v/>
      </c>
      <c r="M44" s="1" t="n">
        <f aca="false">IF(COUNTA(A44:G44)&gt;0,ROW(),0)</f>
        <v>0</v>
      </c>
    </row>
    <row r="45" customFormat="false" ht="30" hidden="false" customHeight="true" outlineLevel="0" collapsed="false">
      <c r="A45" s="27"/>
      <c r="B45" s="27"/>
      <c r="C45" s="27"/>
      <c r="D45" s="28"/>
      <c r="E45" s="27"/>
      <c r="F45" s="28"/>
      <c r="G45" s="28"/>
      <c r="H45" s="21" t="n">
        <f aca="false">IF(K45="Correcto",D45*E45,0)</f>
        <v>0</v>
      </c>
      <c r="I45" s="21" t="n">
        <f aca="false">H45-IF(K45="Correcto",N(F45),0)</f>
        <v>0</v>
      </c>
      <c r="J45" s="21" t="n">
        <f aca="false">I45-IF(K45="Correcto",N(G45),0)</f>
        <v>0</v>
      </c>
      <c r="K45" s="8" t="str">
        <f aca="false">IF(COUNTA(A45:G45)=0,"",IF(OR(A45="",B45="",AND(C45&lt;&gt;"Inicial",C45&lt;&gt;"Recurrente"),NOT(ISNUMBER(D45)),D45&lt;0,NOT(ISNUMBER(E45)),E45&lt;1,MOD(E45,1)&lt;&gt;0,AND(C45="Inicial",E45&lt;&gt;1),AND(F45&lt;&gt;"",NOT(ISNUMBER(F45))),AND(G45&lt;&gt;"",NOT(ISNUMBER(G45))),N(F45)&lt;0,N(G45)&lt;0,N(F45)&gt;D45*E45),"REVISAR datos","Correcto"))</f>
        <v/>
      </c>
      <c r="L45" s="22" t="str">
        <f aca="false">IF(COUNTA(A45)=0,"",IF(COUNTIFS(Resumen!$A$18:$A$25,A45)=1,"Clasificado","REVISAR categoría"))</f>
        <v/>
      </c>
      <c r="M45" s="1" t="n">
        <f aca="false">IF(COUNTA(A45:G45)&gt;0,ROW(),0)</f>
        <v>0</v>
      </c>
    </row>
    <row r="46" customFormat="false" ht="30" hidden="false" customHeight="true" outlineLevel="0" collapsed="false">
      <c r="A46" s="27"/>
      <c r="B46" s="27"/>
      <c r="C46" s="27"/>
      <c r="D46" s="28"/>
      <c r="E46" s="27"/>
      <c r="F46" s="28"/>
      <c r="G46" s="28"/>
      <c r="H46" s="21" t="n">
        <f aca="false">IF(K46="Correcto",D46*E46,0)</f>
        <v>0</v>
      </c>
      <c r="I46" s="21" t="n">
        <f aca="false">H46-IF(K46="Correcto",N(F46),0)</f>
        <v>0</v>
      </c>
      <c r="J46" s="21" t="n">
        <f aca="false">I46-IF(K46="Correcto",N(G46),0)</f>
        <v>0</v>
      </c>
      <c r="K46" s="8" t="str">
        <f aca="false">IF(COUNTA(A46:G46)=0,"",IF(OR(A46="",B46="",AND(C46&lt;&gt;"Inicial",C46&lt;&gt;"Recurrente"),NOT(ISNUMBER(D46)),D46&lt;0,NOT(ISNUMBER(E46)),E46&lt;1,MOD(E46,1)&lt;&gt;0,AND(C46="Inicial",E46&lt;&gt;1),AND(F46&lt;&gt;"",NOT(ISNUMBER(F46))),AND(G46&lt;&gt;"",NOT(ISNUMBER(G46))),N(F46)&lt;0,N(G46)&lt;0,N(F46)&gt;D46*E46),"REVISAR datos","Correcto"))</f>
        <v/>
      </c>
      <c r="L46" s="22" t="str">
        <f aca="false">IF(COUNTA(A46)=0,"",IF(COUNTIFS(Resumen!$A$18:$A$25,A46)=1,"Clasificado","REVISAR categoría"))</f>
        <v/>
      </c>
      <c r="M46" s="1" t="n">
        <f aca="false">IF(COUNTA(A46:G46)&gt;0,ROW(),0)</f>
        <v>0</v>
      </c>
    </row>
    <row r="47" customFormat="false" ht="30" hidden="false" customHeight="true" outlineLevel="0" collapsed="false">
      <c r="A47" s="27"/>
      <c r="B47" s="27"/>
      <c r="C47" s="27"/>
      <c r="D47" s="28"/>
      <c r="E47" s="27"/>
      <c r="F47" s="28"/>
      <c r="G47" s="28"/>
      <c r="H47" s="21" t="n">
        <f aca="false">IF(K47="Correcto",D47*E47,0)</f>
        <v>0</v>
      </c>
      <c r="I47" s="21" t="n">
        <f aca="false">H47-IF(K47="Correcto",N(F47),0)</f>
        <v>0</v>
      </c>
      <c r="J47" s="21" t="n">
        <f aca="false">I47-IF(K47="Correcto",N(G47),0)</f>
        <v>0</v>
      </c>
      <c r="K47" s="8" t="str">
        <f aca="false">IF(COUNTA(A47:G47)=0,"",IF(OR(A47="",B47="",AND(C47&lt;&gt;"Inicial",C47&lt;&gt;"Recurrente"),NOT(ISNUMBER(D47)),D47&lt;0,NOT(ISNUMBER(E47)),E47&lt;1,MOD(E47,1)&lt;&gt;0,AND(C47="Inicial",E47&lt;&gt;1),AND(F47&lt;&gt;"",NOT(ISNUMBER(F47))),AND(G47&lt;&gt;"",NOT(ISNUMBER(G47))),N(F47)&lt;0,N(G47)&lt;0,N(F47)&gt;D47*E47),"REVISAR datos","Correcto"))</f>
        <v/>
      </c>
      <c r="L47" s="22" t="str">
        <f aca="false">IF(COUNTA(A47)=0,"",IF(COUNTIFS(Resumen!$A$18:$A$25,A47)=1,"Clasificado","REVISAR categoría"))</f>
        <v/>
      </c>
      <c r="M47" s="1" t="n">
        <f aca="false">IF(COUNTA(A47:G47)&gt;0,ROW(),0)</f>
        <v>0</v>
      </c>
    </row>
    <row r="48" customFormat="false" ht="30" hidden="false" customHeight="true" outlineLevel="0" collapsed="false">
      <c r="A48" s="27"/>
      <c r="B48" s="27"/>
      <c r="C48" s="27"/>
      <c r="D48" s="28"/>
      <c r="E48" s="27"/>
      <c r="F48" s="28"/>
      <c r="G48" s="28"/>
      <c r="H48" s="21" t="n">
        <f aca="false">IF(K48="Correcto",D48*E48,0)</f>
        <v>0</v>
      </c>
      <c r="I48" s="21" t="n">
        <f aca="false">H48-IF(K48="Correcto",N(F48),0)</f>
        <v>0</v>
      </c>
      <c r="J48" s="21" t="n">
        <f aca="false">I48-IF(K48="Correcto",N(G48),0)</f>
        <v>0</v>
      </c>
      <c r="K48" s="8" t="str">
        <f aca="false">IF(COUNTA(A48:G48)=0,"",IF(OR(A48="",B48="",AND(C48&lt;&gt;"Inicial",C48&lt;&gt;"Recurrente"),NOT(ISNUMBER(D48)),D48&lt;0,NOT(ISNUMBER(E48)),E48&lt;1,MOD(E48,1)&lt;&gt;0,AND(C48="Inicial",E48&lt;&gt;1),AND(F48&lt;&gt;"",NOT(ISNUMBER(F48))),AND(G48&lt;&gt;"",NOT(ISNUMBER(G48))),N(F48)&lt;0,N(G48)&lt;0,N(F48)&gt;D48*E48),"REVISAR datos","Correcto"))</f>
        <v/>
      </c>
      <c r="L48" s="22" t="str">
        <f aca="false">IF(COUNTA(A48)=0,"",IF(COUNTIFS(Resumen!$A$18:$A$25,A48)=1,"Clasificado","REVISAR categoría"))</f>
        <v/>
      </c>
      <c r="M48" s="1" t="n">
        <f aca="false">IF(COUNTA(A48:G48)&gt;0,ROW(),0)</f>
        <v>0</v>
      </c>
    </row>
    <row r="49" customFormat="false" ht="30" hidden="false" customHeight="true" outlineLevel="0" collapsed="false">
      <c r="A49" s="27"/>
      <c r="B49" s="27"/>
      <c r="C49" s="27"/>
      <c r="D49" s="28"/>
      <c r="E49" s="27"/>
      <c r="F49" s="28"/>
      <c r="G49" s="28"/>
      <c r="H49" s="21" t="n">
        <f aca="false">IF(K49="Correcto",D49*E49,0)</f>
        <v>0</v>
      </c>
      <c r="I49" s="21" t="n">
        <f aca="false">H49-IF(K49="Correcto",N(F49),0)</f>
        <v>0</v>
      </c>
      <c r="J49" s="21" t="n">
        <f aca="false">I49-IF(K49="Correcto",N(G49),0)</f>
        <v>0</v>
      </c>
      <c r="K49" s="8" t="str">
        <f aca="false">IF(COUNTA(A49:G49)=0,"",IF(OR(A49="",B49="",AND(C49&lt;&gt;"Inicial",C49&lt;&gt;"Recurrente"),NOT(ISNUMBER(D49)),D49&lt;0,NOT(ISNUMBER(E49)),E49&lt;1,MOD(E49,1)&lt;&gt;0,AND(C49="Inicial",E49&lt;&gt;1),AND(F49&lt;&gt;"",NOT(ISNUMBER(F49))),AND(G49&lt;&gt;"",NOT(ISNUMBER(G49))),N(F49)&lt;0,N(G49)&lt;0,N(F49)&gt;D49*E49),"REVISAR datos","Correcto"))</f>
        <v/>
      </c>
      <c r="L49" s="22" t="str">
        <f aca="false">IF(COUNTA(A49)=0,"",IF(COUNTIFS(Resumen!$A$18:$A$25,A49)=1,"Clasificado","REVISAR categoría"))</f>
        <v/>
      </c>
      <c r="M49" s="1" t="n">
        <f aca="false">IF(COUNTA(A49:G49)&gt;0,ROW(),0)</f>
        <v>0</v>
      </c>
    </row>
    <row r="50" customFormat="false" ht="30" hidden="false" customHeight="true" outlineLevel="0" collapsed="false">
      <c r="A50" s="27"/>
      <c r="B50" s="27"/>
      <c r="C50" s="27"/>
      <c r="D50" s="28"/>
      <c r="E50" s="27"/>
      <c r="F50" s="28"/>
      <c r="G50" s="28"/>
      <c r="H50" s="21" t="n">
        <f aca="false">IF(K50="Correcto",D50*E50,0)</f>
        <v>0</v>
      </c>
      <c r="I50" s="21" t="n">
        <f aca="false">H50-IF(K50="Correcto",N(F50),0)</f>
        <v>0</v>
      </c>
      <c r="J50" s="21" t="n">
        <f aca="false">I50-IF(K50="Correcto",N(G50),0)</f>
        <v>0</v>
      </c>
      <c r="K50" s="8" t="str">
        <f aca="false">IF(COUNTA(A50:G50)=0,"",IF(OR(A50="",B50="",AND(C50&lt;&gt;"Inicial",C50&lt;&gt;"Recurrente"),NOT(ISNUMBER(D50)),D50&lt;0,NOT(ISNUMBER(E50)),E50&lt;1,MOD(E50,1)&lt;&gt;0,AND(C50="Inicial",E50&lt;&gt;1),AND(F50&lt;&gt;"",NOT(ISNUMBER(F50))),AND(G50&lt;&gt;"",NOT(ISNUMBER(G50))),N(F50)&lt;0,N(G50)&lt;0,N(F50)&gt;D50*E50),"REVISAR datos","Correcto"))</f>
        <v/>
      </c>
      <c r="L50" s="22" t="str">
        <f aca="false">IF(COUNTA(A50)=0,"",IF(COUNTIFS(Resumen!$A$18:$A$25,A50)=1,"Clasificado","REVISAR categoría"))</f>
        <v/>
      </c>
      <c r="M50" s="1" t="n">
        <f aca="false">IF(COUNTA(A50:G50)&gt;0,ROW(),0)</f>
        <v>0</v>
      </c>
    </row>
    <row r="51" customFormat="false" ht="30" hidden="false" customHeight="true" outlineLevel="0" collapsed="false">
      <c r="A51" s="27"/>
      <c r="B51" s="27"/>
      <c r="C51" s="27"/>
      <c r="D51" s="28"/>
      <c r="E51" s="27"/>
      <c r="F51" s="28"/>
      <c r="G51" s="28"/>
      <c r="H51" s="21" t="n">
        <f aca="false">IF(K51="Correcto",D51*E51,0)</f>
        <v>0</v>
      </c>
      <c r="I51" s="21" t="n">
        <f aca="false">H51-IF(K51="Correcto",N(F51),0)</f>
        <v>0</v>
      </c>
      <c r="J51" s="21" t="n">
        <f aca="false">I51-IF(K51="Correcto",N(G51),0)</f>
        <v>0</v>
      </c>
      <c r="K51" s="8" t="str">
        <f aca="false">IF(COUNTA(A51:G51)=0,"",IF(OR(A51="",B51="",AND(C51&lt;&gt;"Inicial",C51&lt;&gt;"Recurrente"),NOT(ISNUMBER(D51)),D51&lt;0,NOT(ISNUMBER(E51)),E51&lt;1,MOD(E51,1)&lt;&gt;0,AND(C51="Inicial",E51&lt;&gt;1),AND(F51&lt;&gt;"",NOT(ISNUMBER(F51))),AND(G51&lt;&gt;"",NOT(ISNUMBER(G51))),N(F51)&lt;0,N(G51)&lt;0,N(F51)&gt;D51*E51),"REVISAR datos","Correcto"))</f>
        <v/>
      </c>
      <c r="L51" s="22" t="str">
        <f aca="false">IF(COUNTA(A51)=0,"",IF(COUNTIFS(Resumen!$A$18:$A$25,A51)=1,"Clasificado","REVISAR categoría"))</f>
        <v/>
      </c>
      <c r="M51" s="1" t="n">
        <f aca="false">IF(COUNTA(A51:G51)&gt;0,ROW(),0)</f>
        <v>0</v>
      </c>
    </row>
    <row r="52" customFormat="false" ht="30" hidden="false" customHeight="true" outlineLevel="0" collapsed="false">
      <c r="A52" s="27"/>
      <c r="B52" s="27"/>
      <c r="C52" s="27"/>
      <c r="D52" s="28"/>
      <c r="E52" s="27"/>
      <c r="F52" s="28"/>
      <c r="G52" s="28"/>
      <c r="H52" s="21" t="n">
        <f aca="false">IF(K52="Correcto",D52*E52,0)</f>
        <v>0</v>
      </c>
      <c r="I52" s="21" t="n">
        <f aca="false">H52-IF(K52="Correcto",N(F52),0)</f>
        <v>0</v>
      </c>
      <c r="J52" s="21" t="n">
        <f aca="false">I52-IF(K52="Correcto",N(G52),0)</f>
        <v>0</v>
      </c>
      <c r="K52" s="8" t="str">
        <f aca="false">IF(COUNTA(A52:G52)=0,"",IF(OR(A52="",B52="",AND(C52&lt;&gt;"Inicial",C52&lt;&gt;"Recurrente"),NOT(ISNUMBER(D52)),D52&lt;0,NOT(ISNUMBER(E52)),E52&lt;1,MOD(E52,1)&lt;&gt;0,AND(C52="Inicial",E52&lt;&gt;1),AND(F52&lt;&gt;"",NOT(ISNUMBER(F52))),AND(G52&lt;&gt;"",NOT(ISNUMBER(G52))),N(F52)&lt;0,N(G52)&lt;0,N(F52)&gt;D52*E52),"REVISAR datos","Correcto"))</f>
        <v/>
      </c>
      <c r="L52" s="22" t="str">
        <f aca="false">IF(COUNTA(A52)=0,"",IF(COUNTIFS(Resumen!$A$18:$A$25,A52)=1,"Clasificado","REVISAR categoría"))</f>
        <v/>
      </c>
      <c r="M52" s="1" t="n">
        <f aca="false">IF(COUNTA(A52:G52)&gt;0,ROW(),0)</f>
        <v>0</v>
      </c>
    </row>
    <row r="53" customFormat="false" ht="30" hidden="false" customHeight="true" outlineLevel="0" collapsed="false">
      <c r="A53" s="27"/>
      <c r="B53" s="27"/>
      <c r="C53" s="27"/>
      <c r="D53" s="28"/>
      <c r="E53" s="27"/>
      <c r="F53" s="28"/>
      <c r="G53" s="28"/>
      <c r="H53" s="21" t="n">
        <f aca="false">IF(K53="Correcto",D53*E53,0)</f>
        <v>0</v>
      </c>
      <c r="I53" s="21" t="n">
        <f aca="false">H53-IF(K53="Correcto",N(F53),0)</f>
        <v>0</v>
      </c>
      <c r="J53" s="21" t="n">
        <f aca="false">I53-IF(K53="Correcto",N(G53),0)</f>
        <v>0</v>
      </c>
      <c r="K53" s="8" t="str">
        <f aca="false">IF(COUNTA(A53:G53)=0,"",IF(OR(A53="",B53="",AND(C53&lt;&gt;"Inicial",C53&lt;&gt;"Recurrente"),NOT(ISNUMBER(D53)),D53&lt;0,NOT(ISNUMBER(E53)),E53&lt;1,MOD(E53,1)&lt;&gt;0,AND(C53="Inicial",E53&lt;&gt;1),AND(F53&lt;&gt;"",NOT(ISNUMBER(F53))),AND(G53&lt;&gt;"",NOT(ISNUMBER(G53))),N(F53)&lt;0,N(G53)&lt;0,N(F53)&gt;D53*E53),"REVISAR datos","Correcto"))</f>
        <v/>
      </c>
      <c r="L53" s="22" t="str">
        <f aca="false">IF(COUNTA(A53)=0,"",IF(COUNTIFS(Resumen!$A$18:$A$25,A53)=1,"Clasificado","REVISAR categoría"))</f>
        <v/>
      </c>
      <c r="M53" s="1" t="n">
        <f aca="false">IF(COUNTA(A53:G53)&gt;0,ROW(),0)</f>
        <v>0</v>
      </c>
    </row>
    <row r="54" customFormat="false" ht="30" hidden="false" customHeight="true" outlineLevel="0" collapsed="false">
      <c r="A54" s="27"/>
      <c r="B54" s="27"/>
      <c r="C54" s="27"/>
      <c r="D54" s="28"/>
      <c r="E54" s="27"/>
      <c r="F54" s="28"/>
      <c r="G54" s="28"/>
      <c r="H54" s="21" t="n">
        <f aca="false">IF(K54="Correcto",D54*E54,0)</f>
        <v>0</v>
      </c>
      <c r="I54" s="21" t="n">
        <f aca="false">H54-IF(K54="Correcto",N(F54),0)</f>
        <v>0</v>
      </c>
      <c r="J54" s="21" t="n">
        <f aca="false">I54-IF(K54="Correcto",N(G54),0)</f>
        <v>0</v>
      </c>
      <c r="K54" s="8" t="str">
        <f aca="false">IF(COUNTA(A54:G54)=0,"",IF(OR(A54="",B54="",AND(C54&lt;&gt;"Inicial",C54&lt;&gt;"Recurrente"),NOT(ISNUMBER(D54)),D54&lt;0,NOT(ISNUMBER(E54)),E54&lt;1,MOD(E54,1)&lt;&gt;0,AND(C54="Inicial",E54&lt;&gt;1),AND(F54&lt;&gt;"",NOT(ISNUMBER(F54))),AND(G54&lt;&gt;"",NOT(ISNUMBER(G54))),N(F54)&lt;0,N(G54)&lt;0,N(F54)&gt;D54*E54),"REVISAR datos","Correcto"))</f>
        <v/>
      </c>
      <c r="L54" s="22" t="str">
        <f aca="false">IF(COUNTA(A54)=0,"",IF(COUNTIFS(Resumen!$A$18:$A$25,A54)=1,"Clasificado","REVISAR categoría"))</f>
        <v/>
      </c>
      <c r="M54" s="1" t="n">
        <f aca="false">IF(COUNTA(A54:G54)&gt;0,ROW(),0)</f>
        <v>0</v>
      </c>
    </row>
    <row r="55" customFormat="false" ht="30" hidden="false" customHeight="true" outlineLevel="0" collapsed="false">
      <c r="A55" s="27"/>
      <c r="B55" s="27"/>
      <c r="C55" s="27"/>
      <c r="D55" s="28"/>
      <c r="E55" s="27"/>
      <c r="F55" s="28"/>
      <c r="G55" s="28"/>
      <c r="H55" s="21" t="n">
        <f aca="false">IF(K55="Correcto",D55*E55,0)</f>
        <v>0</v>
      </c>
      <c r="I55" s="21" t="n">
        <f aca="false">H55-IF(K55="Correcto",N(F55),0)</f>
        <v>0</v>
      </c>
      <c r="J55" s="21" t="n">
        <f aca="false">I55-IF(K55="Correcto",N(G55),0)</f>
        <v>0</v>
      </c>
      <c r="K55" s="8" t="str">
        <f aca="false">IF(COUNTA(A55:G55)=0,"",IF(OR(A55="",B55="",AND(C55&lt;&gt;"Inicial",C55&lt;&gt;"Recurrente"),NOT(ISNUMBER(D55)),D55&lt;0,NOT(ISNUMBER(E55)),E55&lt;1,MOD(E55,1)&lt;&gt;0,AND(C55="Inicial",E55&lt;&gt;1),AND(F55&lt;&gt;"",NOT(ISNUMBER(F55))),AND(G55&lt;&gt;"",NOT(ISNUMBER(G55))),N(F55)&lt;0,N(G55)&lt;0,N(F55)&gt;D55*E55),"REVISAR datos","Correcto"))</f>
        <v/>
      </c>
      <c r="L55" s="22" t="str">
        <f aca="false">IF(COUNTA(A55)=0,"",IF(COUNTIFS(Resumen!$A$18:$A$25,A55)=1,"Clasificado","REVISAR categoría"))</f>
        <v/>
      </c>
      <c r="M55" s="1" t="n">
        <f aca="false">IF(COUNTA(A55:G55)&gt;0,ROW(),0)</f>
        <v>0</v>
      </c>
    </row>
    <row r="56" customFormat="false" ht="30" hidden="false" customHeight="true" outlineLevel="0" collapsed="false">
      <c r="A56" s="27"/>
      <c r="B56" s="27"/>
      <c r="C56" s="27"/>
      <c r="D56" s="28"/>
      <c r="E56" s="27"/>
      <c r="F56" s="28"/>
      <c r="G56" s="28"/>
      <c r="H56" s="21" t="n">
        <f aca="false">IF(K56="Correcto",D56*E56,0)</f>
        <v>0</v>
      </c>
      <c r="I56" s="21" t="n">
        <f aca="false">H56-IF(K56="Correcto",N(F56),0)</f>
        <v>0</v>
      </c>
      <c r="J56" s="21" t="n">
        <f aca="false">I56-IF(K56="Correcto",N(G56),0)</f>
        <v>0</v>
      </c>
      <c r="K56" s="8" t="str">
        <f aca="false">IF(COUNTA(A56:G56)=0,"",IF(OR(A56="",B56="",AND(C56&lt;&gt;"Inicial",C56&lt;&gt;"Recurrente"),NOT(ISNUMBER(D56)),D56&lt;0,NOT(ISNUMBER(E56)),E56&lt;1,MOD(E56,1)&lt;&gt;0,AND(C56="Inicial",E56&lt;&gt;1),AND(F56&lt;&gt;"",NOT(ISNUMBER(F56))),AND(G56&lt;&gt;"",NOT(ISNUMBER(G56))),N(F56)&lt;0,N(G56)&lt;0,N(F56)&gt;D56*E56),"REVISAR datos","Correcto"))</f>
        <v/>
      </c>
      <c r="L56" s="22" t="str">
        <f aca="false">IF(COUNTA(A56)=0,"",IF(COUNTIFS(Resumen!$A$18:$A$25,A56)=1,"Clasificado","REVISAR categoría"))</f>
        <v/>
      </c>
      <c r="M56" s="1" t="n">
        <f aca="false">IF(COUNTA(A56:G56)&gt;0,ROW(),0)</f>
        <v>0</v>
      </c>
    </row>
    <row r="57" customFormat="false" ht="30" hidden="false" customHeight="true" outlineLevel="0" collapsed="false">
      <c r="A57" s="27"/>
      <c r="B57" s="27"/>
      <c r="C57" s="27"/>
      <c r="D57" s="28"/>
      <c r="E57" s="27"/>
      <c r="F57" s="28"/>
      <c r="G57" s="28"/>
      <c r="H57" s="21" t="n">
        <f aca="false">IF(K57="Correcto",D57*E57,0)</f>
        <v>0</v>
      </c>
      <c r="I57" s="21" t="n">
        <f aca="false">H57-IF(K57="Correcto",N(F57),0)</f>
        <v>0</v>
      </c>
      <c r="J57" s="21" t="n">
        <f aca="false">I57-IF(K57="Correcto",N(G57),0)</f>
        <v>0</v>
      </c>
      <c r="K57" s="8" t="str">
        <f aca="false">IF(COUNTA(A57:G57)=0,"",IF(OR(A57="",B57="",AND(C57&lt;&gt;"Inicial",C57&lt;&gt;"Recurrente"),NOT(ISNUMBER(D57)),D57&lt;0,NOT(ISNUMBER(E57)),E57&lt;1,MOD(E57,1)&lt;&gt;0,AND(C57="Inicial",E57&lt;&gt;1),AND(F57&lt;&gt;"",NOT(ISNUMBER(F57))),AND(G57&lt;&gt;"",NOT(ISNUMBER(G57))),N(F57)&lt;0,N(G57)&lt;0,N(F57)&gt;D57*E57),"REVISAR datos","Correcto"))</f>
        <v/>
      </c>
      <c r="L57" s="22" t="str">
        <f aca="false">IF(COUNTA(A57)=0,"",IF(COUNTIFS(Resumen!$A$18:$A$25,A57)=1,"Clasificado","REVISAR categoría"))</f>
        <v/>
      </c>
      <c r="M57" s="1" t="n">
        <f aca="false">IF(COUNTA(A57:G57)&gt;0,ROW(),0)</f>
        <v>0</v>
      </c>
    </row>
    <row r="58" customFormat="false" ht="30" hidden="false" customHeight="true" outlineLevel="0" collapsed="false">
      <c r="A58" s="27"/>
      <c r="B58" s="27"/>
      <c r="C58" s="27"/>
      <c r="D58" s="28"/>
      <c r="E58" s="27"/>
      <c r="F58" s="28"/>
      <c r="G58" s="28"/>
      <c r="H58" s="21" t="n">
        <f aca="false">IF(K58="Correcto",D58*E58,0)</f>
        <v>0</v>
      </c>
      <c r="I58" s="21" t="n">
        <f aca="false">H58-IF(K58="Correcto",N(F58),0)</f>
        <v>0</v>
      </c>
      <c r="J58" s="21" t="n">
        <f aca="false">I58-IF(K58="Correcto",N(G58),0)</f>
        <v>0</v>
      </c>
      <c r="K58" s="8" t="str">
        <f aca="false">IF(COUNTA(A58:G58)=0,"",IF(OR(A58="",B58="",AND(C58&lt;&gt;"Inicial",C58&lt;&gt;"Recurrente"),NOT(ISNUMBER(D58)),D58&lt;0,NOT(ISNUMBER(E58)),E58&lt;1,MOD(E58,1)&lt;&gt;0,AND(C58="Inicial",E58&lt;&gt;1),AND(F58&lt;&gt;"",NOT(ISNUMBER(F58))),AND(G58&lt;&gt;"",NOT(ISNUMBER(G58))),N(F58)&lt;0,N(G58)&lt;0,N(F58)&gt;D58*E58),"REVISAR datos","Correcto"))</f>
        <v/>
      </c>
      <c r="L58" s="22" t="str">
        <f aca="false">IF(COUNTA(A58)=0,"",IF(COUNTIFS(Resumen!$A$18:$A$25,A58)=1,"Clasificado","REVISAR categoría"))</f>
        <v/>
      </c>
      <c r="M58" s="1" t="n">
        <f aca="false">IF(COUNTA(A58:G58)&gt;0,ROW(),0)</f>
        <v>0</v>
      </c>
    </row>
    <row r="59" customFormat="false" ht="30" hidden="false" customHeight="true" outlineLevel="0" collapsed="false">
      <c r="A59" s="27"/>
      <c r="B59" s="27"/>
      <c r="C59" s="27"/>
      <c r="D59" s="28"/>
      <c r="E59" s="27"/>
      <c r="F59" s="28"/>
      <c r="G59" s="28"/>
      <c r="H59" s="21" t="n">
        <f aca="false">IF(K59="Correcto",D59*E59,0)</f>
        <v>0</v>
      </c>
      <c r="I59" s="21" t="n">
        <f aca="false">H59-IF(K59="Correcto",N(F59),0)</f>
        <v>0</v>
      </c>
      <c r="J59" s="21" t="n">
        <f aca="false">I59-IF(K59="Correcto",N(G59),0)</f>
        <v>0</v>
      </c>
      <c r="K59" s="8" t="str">
        <f aca="false">IF(COUNTA(A59:G59)=0,"",IF(OR(A59="",B59="",AND(C59&lt;&gt;"Inicial",C59&lt;&gt;"Recurrente"),NOT(ISNUMBER(D59)),D59&lt;0,NOT(ISNUMBER(E59)),E59&lt;1,MOD(E59,1)&lt;&gt;0,AND(C59="Inicial",E59&lt;&gt;1),AND(F59&lt;&gt;"",NOT(ISNUMBER(F59))),AND(G59&lt;&gt;"",NOT(ISNUMBER(G59))),N(F59)&lt;0,N(G59)&lt;0,N(F59)&gt;D59*E59),"REVISAR datos","Correcto"))</f>
        <v/>
      </c>
      <c r="L59" s="22" t="str">
        <f aca="false">IF(COUNTA(A59)=0,"",IF(COUNTIFS(Resumen!$A$18:$A$25,A59)=1,"Clasificado","REVISAR categoría"))</f>
        <v/>
      </c>
      <c r="M59" s="1" t="n">
        <f aca="false">IF(COUNTA(A59:G59)&gt;0,ROW(),0)</f>
        <v>0</v>
      </c>
    </row>
    <row r="60" customFormat="false" ht="30" hidden="false" customHeight="true" outlineLevel="0" collapsed="false">
      <c r="A60" s="27"/>
      <c r="B60" s="27"/>
      <c r="C60" s="27"/>
      <c r="D60" s="28"/>
      <c r="E60" s="27"/>
      <c r="F60" s="28"/>
      <c r="G60" s="28"/>
      <c r="H60" s="21" t="n">
        <f aca="false">IF(K60="Correcto",D60*E60,0)</f>
        <v>0</v>
      </c>
      <c r="I60" s="21" t="n">
        <f aca="false">H60-IF(K60="Correcto",N(F60),0)</f>
        <v>0</v>
      </c>
      <c r="J60" s="21" t="n">
        <f aca="false">I60-IF(K60="Correcto",N(G60),0)</f>
        <v>0</v>
      </c>
      <c r="K60" s="8" t="str">
        <f aca="false">IF(COUNTA(A60:G60)=0,"",IF(OR(A60="",B60="",AND(C60&lt;&gt;"Inicial",C60&lt;&gt;"Recurrente"),NOT(ISNUMBER(D60)),D60&lt;0,NOT(ISNUMBER(E60)),E60&lt;1,MOD(E60,1)&lt;&gt;0,AND(C60="Inicial",E60&lt;&gt;1),AND(F60&lt;&gt;"",NOT(ISNUMBER(F60))),AND(G60&lt;&gt;"",NOT(ISNUMBER(G60))),N(F60)&lt;0,N(G60)&lt;0,N(F60)&gt;D60*E60),"REVISAR datos","Correcto"))</f>
        <v/>
      </c>
      <c r="L60" s="22" t="str">
        <f aca="false">IF(COUNTA(A60)=0,"",IF(COUNTIFS(Resumen!$A$18:$A$25,A60)=1,"Clasificado","REVISAR categoría"))</f>
        <v/>
      </c>
      <c r="M60" s="1" t="n">
        <f aca="false">IF(COUNTA(A60:G60)&gt;0,ROW(),0)</f>
        <v>0</v>
      </c>
    </row>
    <row r="61" customFormat="false" ht="30" hidden="false" customHeight="true" outlineLevel="0" collapsed="false">
      <c r="A61" s="27"/>
      <c r="B61" s="27"/>
      <c r="C61" s="27"/>
      <c r="D61" s="28"/>
      <c r="E61" s="27"/>
      <c r="F61" s="28"/>
      <c r="G61" s="28"/>
      <c r="H61" s="21" t="n">
        <f aca="false">IF(K61="Correcto",D61*E61,0)</f>
        <v>0</v>
      </c>
      <c r="I61" s="21" t="n">
        <f aca="false">H61-IF(K61="Correcto",N(F61),0)</f>
        <v>0</v>
      </c>
      <c r="J61" s="21" t="n">
        <f aca="false">I61-IF(K61="Correcto",N(G61),0)</f>
        <v>0</v>
      </c>
      <c r="K61" s="8" t="str">
        <f aca="false">IF(COUNTA(A61:G61)=0,"",IF(OR(A61="",B61="",AND(C61&lt;&gt;"Inicial",C61&lt;&gt;"Recurrente"),NOT(ISNUMBER(D61)),D61&lt;0,NOT(ISNUMBER(E61)),E61&lt;1,MOD(E61,1)&lt;&gt;0,AND(C61="Inicial",E61&lt;&gt;1),AND(F61&lt;&gt;"",NOT(ISNUMBER(F61))),AND(G61&lt;&gt;"",NOT(ISNUMBER(G61))),N(F61)&lt;0,N(G61)&lt;0,N(F61)&gt;D61*E61),"REVISAR datos","Correcto"))</f>
        <v/>
      </c>
      <c r="L61" s="22" t="str">
        <f aca="false">IF(COUNTA(A61)=0,"",IF(COUNTIFS(Resumen!$A$18:$A$25,A61)=1,"Clasificado","REVISAR categoría"))</f>
        <v/>
      </c>
      <c r="M61" s="1" t="n">
        <f aca="false">IF(COUNTA(A61:G61)&gt;0,ROW(),0)</f>
        <v>0</v>
      </c>
    </row>
    <row r="62" customFormat="false" ht="30" hidden="false" customHeight="true" outlineLevel="0" collapsed="false">
      <c r="A62" s="27"/>
      <c r="B62" s="27"/>
      <c r="C62" s="27"/>
      <c r="D62" s="28"/>
      <c r="E62" s="27"/>
      <c r="F62" s="28"/>
      <c r="G62" s="28"/>
      <c r="H62" s="21" t="n">
        <f aca="false">IF(K62="Correcto",D62*E62,0)</f>
        <v>0</v>
      </c>
      <c r="I62" s="21" t="n">
        <f aca="false">H62-IF(K62="Correcto",N(F62),0)</f>
        <v>0</v>
      </c>
      <c r="J62" s="21" t="n">
        <f aca="false">I62-IF(K62="Correcto",N(G62),0)</f>
        <v>0</v>
      </c>
      <c r="K62" s="8" t="str">
        <f aca="false">IF(COUNTA(A62:G62)=0,"",IF(OR(A62="",B62="",AND(C62&lt;&gt;"Inicial",C62&lt;&gt;"Recurrente"),NOT(ISNUMBER(D62)),D62&lt;0,NOT(ISNUMBER(E62)),E62&lt;1,MOD(E62,1)&lt;&gt;0,AND(C62="Inicial",E62&lt;&gt;1),AND(F62&lt;&gt;"",NOT(ISNUMBER(F62))),AND(G62&lt;&gt;"",NOT(ISNUMBER(G62))),N(F62)&lt;0,N(G62)&lt;0,N(F62)&gt;D62*E62),"REVISAR datos","Correcto"))</f>
        <v/>
      </c>
      <c r="L62" s="22" t="str">
        <f aca="false">IF(COUNTA(A62)=0,"",IF(COUNTIFS(Resumen!$A$18:$A$25,A62)=1,"Clasificado","REVISAR categoría"))</f>
        <v/>
      </c>
      <c r="M62" s="1" t="n">
        <f aca="false">IF(COUNTA(A62:G62)&gt;0,ROW(),0)</f>
        <v>0</v>
      </c>
    </row>
    <row r="63" customFormat="false" ht="30" hidden="false" customHeight="true" outlineLevel="0" collapsed="false">
      <c r="A63" s="27"/>
      <c r="B63" s="27"/>
      <c r="C63" s="27"/>
      <c r="D63" s="28"/>
      <c r="E63" s="27"/>
      <c r="F63" s="28"/>
      <c r="G63" s="28"/>
      <c r="H63" s="21" t="n">
        <f aca="false">IF(K63="Correcto",D63*E63,0)</f>
        <v>0</v>
      </c>
      <c r="I63" s="21" t="n">
        <f aca="false">H63-IF(K63="Correcto",N(F63),0)</f>
        <v>0</v>
      </c>
      <c r="J63" s="21" t="n">
        <f aca="false">I63-IF(K63="Correcto",N(G63),0)</f>
        <v>0</v>
      </c>
      <c r="K63" s="8" t="str">
        <f aca="false">IF(COUNTA(A63:G63)=0,"",IF(OR(A63="",B63="",AND(C63&lt;&gt;"Inicial",C63&lt;&gt;"Recurrente"),NOT(ISNUMBER(D63)),D63&lt;0,NOT(ISNUMBER(E63)),E63&lt;1,MOD(E63,1)&lt;&gt;0,AND(C63="Inicial",E63&lt;&gt;1),AND(F63&lt;&gt;"",NOT(ISNUMBER(F63))),AND(G63&lt;&gt;"",NOT(ISNUMBER(G63))),N(F63)&lt;0,N(G63)&lt;0,N(F63)&gt;D63*E63),"REVISAR datos","Correcto"))</f>
        <v/>
      </c>
      <c r="L63" s="22" t="str">
        <f aca="false">IF(COUNTA(A63)=0,"",IF(COUNTIFS(Resumen!$A$18:$A$25,A63)=1,"Clasificado","REVISAR categoría"))</f>
        <v/>
      </c>
      <c r="M63" s="1" t="n">
        <f aca="false">IF(COUNTA(A63:G63)&gt;0,ROW(),0)</f>
        <v>0</v>
      </c>
    </row>
    <row r="64" customFormat="false" ht="30" hidden="false" customHeight="true" outlineLevel="0" collapsed="false">
      <c r="A64" s="27"/>
      <c r="B64" s="27"/>
      <c r="C64" s="27"/>
      <c r="D64" s="28"/>
      <c r="E64" s="27"/>
      <c r="F64" s="28"/>
      <c r="G64" s="28"/>
      <c r="H64" s="21" t="n">
        <f aca="false">IF(K64="Correcto",D64*E64,0)</f>
        <v>0</v>
      </c>
      <c r="I64" s="21" t="n">
        <f aca="false">H64-IF(K64="Correcto",N(F64),0)</f>
        <v>0</v>
      </c>
      <c r="J64" s="21" t="n">
        <f aca="false">I64-IF(K64="Correcto",N(G64),0)</f>
        <v>0</v>
      </c>
      <c r="K64" s="8" t="str">
        <f aca="false">IF(COUNTA(A64:G64)=0,"",IF(OR(A64="",B64="",AND(C64&lt;&gt;"Inicial",C64&lt;&gt;"Recurrente"),NOT(ISNUMBER(D64)),D64&lt;0,NOT(ISNUMBER(E64)),E64&lt;1,MOD(E64,1)&lt;&gt;0,AND(C64="Inicial",E64&lt;&gt;1),AND(F64&lt;&gt;"",NOT(ISNUMBER(F64))),AND(G64&lt;&gt;"",NOT(ISNUMBER(G64))),N(F64)&lt;0,N(G64)&lt;0,N(F64)&gt;D64*E64),"REVISAR datos","Correcto"))</f>
        <v/>
      </c>
      <c r="L64" s="22" t="str">
        <f aca="false">IF(COUNTA(A64)=0,"",IF(COUNTIFS(Resumen!$A$18:$A$25,A64)=1,"Clasificado","REVISAR categoría"))</f>
        <v/>
      </c>
      <c r="M64" s="1" t="n">
        <f aca="false">IF(COUNTA(A64:G64)&gt;0,ROW(),0)</f>
        <v>0</v>
      </c>
    </row>
    <row r="65" customFormat="false" ht="30" hidden="false" customHeight="true" outlineLevel="0" collapsed="false">
      <c r="A65" s="27"/>
      <c r="B65" s="27"/>
      <c r="C65" s="27"/>
      <c r="D65" s="28"/>
      <c r="E65" s="27"/>
      <c r="F65" s="28"/>
      <c r="G65" s="28"/>
      <c r="H65" s="21" t="n">
        <f aca="false">IF(K65="Correcto",D65*E65,0)</f>
        <v>0</v>
      </c>
      <c r="I65" s="21" t="n">
        <f aca="false">H65-IF(K65="Correcto",N(F65),0)</f>
        <v>0</v>
      </c>
      <c r="J65" s="21" t="n">
        <f aca="false">I65-IF(K65="Correcto",N(G65),0)</f>
        <v>0</v>
      </c>
      <c r="K65" s="8" t="str">
        <f aca="false">IF(COUNTA(A65:G65)=0,"",IF(OR(A65="",B65="",AND(C65&lt;&gt;"Inicial",C65&lt;&gt;"Recurrente"),NOT(ISNUMBER(D65)),D65&lt;0,NOT(ISNUMBER(E65)),E65&lt;1,MOD(E65,1)&lt;&gt;0,AND(C65="Inicial",E65&lt;&gt;1),AND(F65&lt;&gt;"",NOT(ISNUMBER(F65))),AND(G65&lt;&gt;"",NOT(ISNUMBER(G65))),N(F65)&lt;0,N(G65)&lt;0,N(F65)&gt;D65*E65),"REVISAR datos","Correcto"))</f>
        <v/>
      </c>
      <c r="L65" s="22" t="str">
        <f aca="false">IF(COUNTA(A65)=0,"",IF(COUNTIFS(Resumen!$A$18:$A$25,A65)=1,"Clasificado","REVISAR categoría"))</f>
        <v/>
      </c>
      <c r="M65" s="1" t="n">
        <f aca="false">IF(COUNTA(A65:G65)&gt;0,ROW(),0)</f>
        <v>0</v>
      </c>
    </row>
    <row r="66" customFormat="false" ht="30" hidden="false" customHeight="true" outlineLevel="0" collapsed="false">
      <c r="A66" s="27"/>
      <c r="B66" s="27"/>
      <c r="C66" s="27"/>
      <c r="D66" s="28"/>
      <c r="E66" s="27"/>
      <c r="F66" s="28"/>
      <c r="G66" s="28"/>
      <c r="H66" s="21" t="n">
        <f aca="false">IF(K66="Correcto",D66*E66,0)</f>
        <v>0</v>
      </c>
      <c r="I66" s="21" t="n">
        <f aca="false">H66-IF(K66="Correcto",N(F66),0)</f>
        <v>0</v>
      </c>
      <c r="J66" s="21" t="n">
        <f aca="false">I66-IF(K66="Correcto",N(G66),0)</f>
        <v>0</v>
      </c>
      <c r="K66" s="8" t="str">
        <f aca="false">IF(COUNTA(A66:G66)=0,"",IF(OR(A66="",B66="",AND(C66&lt;&gt;"Inicial",C66&lt;&gt;"Recurrente"),NOT(ISNUMBER(D66)),D66&lt;0,NOT(ISNUMBER(E66)),E66&lt;1,MOD(E66,1)&lt;&gt;0,AND(C66="Inicial",E66&lt;&gt;1),AND(F66&lt;&gt;"",NOT(ISNUMBER(F66))),AND(G66&lt;&gt;"",NOT(ISNUMBER(G66))),N(F66)&lt;0,N(G66)&lt;0,N(F66)&gt;D66*E66),"REVISAR datos","Correcto"))</f>
        <v/>
      </c>
      <c r="L66" s="22" t="str">
        <f aca="false">IF(COUNTA(A66)=0,"",IF(COUNTIFS(Resumen!$A$18:$A$25,A66)=1,"Clasificado","REVISAR categoría"))</f>
        <v/>
      </c>
      <c r="M66" s="1" t="n">
        <f aca="false">IF(COUNTA(A66:G66)&gt;0,ROW(),0)</f>
        <v>0</v>
      </c>
    </row>
    <row r="67" customFormat="false" ht="30" hidden="false" customHeight="true" outlineLevel="0" collapsed="false">
      <c r="A67" s="27"/>
      <c r="B67" s="27"/>
      <c r="C67" s="27"/>
      <c r="D67" s="28"/>
      <c r="E67" s="27"/>
      <c r="F67" s="28"/>
      <c r="G67" s="28"/>
      <c r="H67" s="21" t="n">
        <f aca="false">IF(K67="Correcto",D67*E67,0)</f>
        <v>0</v>
      </c>
      <c r="I67" s="21" t="n">
        <f aca="false">H67-IF(K67="Correcto",N(F67),0)</f>
        <v>0</v>
      </c>
      <c r="J67" s="21" t="n">
        <f aca="false">I67-IF(K67="Correcto",N(G67),0)</f>
        <v>0</v>
      </c>
      <c r="K67" s="8" t="str">
        <f aca="false">IF(COUNTA(A67:G67)=0,"",IF(OR(A67="",B67="",AND(C67&lt;&gt;"Inicial",C67&lt;&gt;"Recurrente"),NOT(ISNUMBER(D67)),D67&lt;0,NOT(ISNUMBER(E67)),E67&lt;1,MOD(E67,1)&lt;&gt;0,AND(C67="Inicial",E67&lt;&gt;1),AND(F67&lt;&gt;"",NOT(ISNUMBER(F67))),AND(G67&lt;&gt;"",NOT(ISNUMBER(G67))),N(F67)&lt;0,N(G67)&lt;0,N(F67)&gt;D67*E67),"REVISAR datos","Correcto"))</f>
        <v/>
      </c>
      <c r="L67" s="22" t="str">
        <f aca="false">IF(COUNTA(A67)=0,"",IF(COUNTIFS(Resumen!$A$18:$A$25,A67)=1,"Clasificado","REVISAR categoría"))</f>
        <v/>
      </c>
      <c r="M67" s="1" t="n">
        <f aca="false">IF(COUNTA(A67:G67)&gt;0,ROW(),0)</f>
        <v>0</v>
      </c>
    </row>
    <row r="68" customFormat="false" ht="30" hidden="false" customHeight="true" outlineLevel="0" collapsed="false">
      <c r="A68" s="27"/>
      <c r="B68" s="27"/>
      <c r="C68" s="27"/>
      <c r="D68" s="28"/>
      <c r="E68" s="27"/>
      <c r="F68" s="28"/>
      <c r="G68" s="28"/>
      <c r="H68" s="21" t="n">
        <f aca="false">IF(K68="Correcto",D68*E68,0)</f>
        <v>0</v>
      </c>
      <c r="I68" s="21" t="n">
        <f aca="false">H68-IF(K68="Correcto",N(F68),0)</f>
        <v>0</v>
      </c>
      <c r="J68" s="21" t="n">
        <f aca="false">I68-IF(K68="Correcto",N(G68),0)</f>
        <v>0</v>
      </c>
      <c r="K68" s="8" t="str">
        <f aca="false">IF(COUNTA(A68:G68)=0,"",IF(OR(A68="",B68="",AND(C68&lt;&gt;"Inicial",C68&lt;&gt;"Recurrente"),NOT(ISNUMBER(D68)),D68&lt;0,NOT(ISNUMBER(E68)),E68&lt;1,MOD(E68,1)&lt;&gt;0,AND(C68="Inicial",E68&lt;&gt;1),AND(F68&lt;&gt;"",NOT(ISNUMBER(F68))),AND(G68&lt;&gt;"",NOT(ISNUMBER(G68))),N(F68)&lt;0,N(G68)&lt;0,N(F68)&gt;D68*E68),"REVISAR datos","Correcto"))</f>
        <v/>
      </c>
      <c r="L68" s="22" t="str">
        <f aca="false">IF(COUNTA(A68)=0,"",IF(COUNTIFS(Resumen!$A$18:$A$25,A68)=1,"Clasificado","REVISAR categoría"))</f>
        <v/>
      </c>
      <c r="M68" s="1" t="n">
        <f aca="false">IF(COUNTA(A68:G68)&gt;0,ROW(),0)</f>
        <v>0</v>
      </c>
    </row>
    <row r="69" customFormat="false" ht="30" hidden="false" customHeight="true" outlineLevel="0" collapsed="false">
      <c r="A69" s="27"/>
      <c r="B69" s="27"/>
      <c r="C69" s="27"/>
      <c r="D69" s="28"/>
      <c r="E69" s="27"/>
      <c r="F69" s="28"/>
      <c r="G69" s="28"/>
      <c r="H69" s="21" t="n">
        <f aca="false">IF(K69="Correcto",D69*E69,0)</f>
        <v>0</v>
      </c>
      <c r="I69" s="21" t="n">
        <f aca="false">H69-IF(K69="Correcto",N(F69),0)</f>
        <v>0</v>
      </c>
      <c r="J69" s="21" t="n">
        <f aca="false">I69-IF(K69="Correcto",N(G69),0)</f>
        <v>0</v>
      </c>
      <c r="K69" s="8" t="str">
        <f aca="false">IF(COUNTA(A69:G69)=0,"",IF(OR(A69="",B69="",AND(C69&lt;&gt;"Inicial",C69&lt;&gt;"Recurrente"),NOT(ISNUMBER(D69)),D69&lt;0,NOT(ISNUMBER(E69)),E69&lt;1,MOD(E69,1)&lt;&gt;0,AND(C69="Inicial",E69&lt;&gt;1),AND(F69&lt;&gt;"",NOT(ISNUMBER(F69))),AND(G69&lt;&gt;"",NOT(ISNUMBER(G69))),N(F69)&lt;0,N(G69)&lt;0,N(F69)&gt;D69*E69),"REVISAR datos","Correcto"))</f>
        <v/>
      </c>
      <c r="L69" s="22" t="str">
        <f aca="false">IF(COUNTA(A69)=0,"",IF(COUNTIFS(Resumen!$A$18:$A$25,A69)=1,"Clasificado","REVISAR categoría"))</f>
        <v/>
      </c>
      <c r="M69" s="1" t="n">
        <f aca="false">IF(COUNTA(A69:G69)&gt;0,ROW(),0)</f>
        <v>0</v>
      </c>
    </row>
    <row r="70" customFormat="false" ht="30" hidden="false" customHeight="true" outlineLevel="0" collapsed="false">
      <c r="A70" s="27"/>
      <c r="B70" s="27"/>
      <c r="C70" s="27"/>
      <c r="D70" s="28"/>
      <c r="E70" s="27"/>
      <c r="F70" s="28"/>
      <c r="G70" s="28"/>
      <c r="H70" s="21" t="n">
        <f aca="false">IF(K70="Correcto",D70*E70,0)</f>
        <v>0</v>
      </c>
      <c r="I70" s="21" t="n">
        <f aca="false">H70-IF(K70="Correcto",N(F70),0)</f>
        <v>0</v>
      </c>
      <c r="J70" s="21" t="n">
        <f aca="false">I70-IF(K70="Correcto",N(G70),0)</f>
        <v>0</v>
      </c>
      <c r="K70" s="8" t="str">
        <f aca="false">IF(COUNTA(A70:G70)=0,"",IF(OR(A70="",B70="",AND(C70&lt;&gt;"Inicial",C70&lt;&gt;"Recurrente"),NOT(ISNUMBER(D70)),D70&lt;0,NOT(ISNUMBER(E70)),E70&lt;1,MOD(E70,1)&lt;&gt;0,AND(C70="Inicial",E70&lt;&gt;1),AND(F70&lt;&gt;"",NOT(ISNUMBER(F70))),AND(G70&lt;&gt;"",NOT(ISNUMBER(G70))),N(F70)&lt;0,N(G70)&lt;0,N(F70)&gt;D70*E70),"REVISAR datos","Correcto"))</f>
        <v/>
      </c>
      <c r="L70" s="22" t="str">
        <f aca="false">IF(COUNTA(A70)=0,"",IF(COUNTIFS(Resumen!$A$18:$A$25,A70)=1,"Clasificado","REVISAR categoría"))</f>
        <v/>
      </c>
      <c r="M70" s="1" t="n">
        <f aca="false">IF(COUNTA(A70:G70)&gt;0,ROW(),0)</f>
        <v>0</v>
      </c>
    </row>
    <row r="71" customFormat="false" ht="30" hidden="false" customHeight="true" outlineLevel="0" collapsed="false">
      <c r="A71" s="27"/>
      <c r="B71" s="27"/>
      <c r="C71" s="27"/>
      <c r="D71" s="28"/>
      <c r="E71" s="27"/>
      <c r="F71" s="28"/>
      <c r="G71" s="28"/>
      <c r="H71" s="21" t="n">
        <f aca="false">IF(K71="Correcto",D71*E71,0)</f>
        <v>0</v>
      </c>
      <c r="I71" s="21" t="n">
        <f aca="false">H71-IF(K71="Correcto",N(F71),0)</f>
        <v>0</v>
      </c>
      <c r="J71" s="21" t="n">
        <f aca="false">I71-IF(K71="Correcto",N(G71),0)</f>
        <v>0</v>
      </c>
      <c r="K71" s="8" t="str">
        <f aca="false">IF(COUNTA(A71:G71)=0,"",IF(OR(A71="",B71="",AND(C71&lt;&gt;"Inicial",C71&lt;&gt;"Recurrente"),NOT(ISNUMBER(D71)),D71&lt;0,NOT(ISNUMBER(E71)),E71&lt;1,MOD(E71,1)&lt;&gt;0,AND(C71="Inicial",E71&lt;&gt;1),AND(F71&lt;&gt;"",NOT(ISNUMBER(F71))),AND(G71&lt;&gt;"",NOT(ISNUMBER(G71))),N(F71)&lt;0,N(G71)&lt;0,N(F71)&gt;D71*E71),"REVISAR datos","Correcto"))</f>
        <v/>
      </c>
      <c r="L71" s="22" t="str">
        <f aca="false">IF(COUNTA(A71)=0,"",IF(COUNTIFS(Resumen!$A$18:$A$25,A71)=1,"Clasificado","REVISAR categoría"))</f>
        <v/>
      </c>
      <c r="M71" s="1" t="n">
        <f aca="false">IF(COUNTA(A71:G71)&gt;0,ROW(),0)</f>
        <v>0</v>
      </c>
    </row>
    <row r="72" customFormat="false" ht="30" hidden="false" customHeight="true" outlineLevel="0" collapsed="false">
      <c r="A72" s="27"/>
      <c r="B72" s="27"/>
      <c r="C72" s="27"/>
      <c r="D72" s="28"/>
      <c r="E72" s="27"/>
      <c r="F72" s="28"/>
      <c r="G72" s="28"/>
      <c r="H72" s="21" t="n">
        <f aca="false">IF(K72="Correcto",D72*E72,0)</f>
        <v>0</v>
      </c>
      <c r="I72" s="21" t="n">
        <f aca="false">H72-IF(K72="Correcto",N(F72),0)</f>
        <v>0</v>
      </c>
      <c r="J72" s="21" t="n">
        <f aca="false">I72-IF(K72="Correcto",N(G72),0)</f>
        <v>0</v>
      </c>
      <c r="K72" s="8" t="str">
        <f aca="false">IF(COUNTA(A72:G72)=0,"",IF(OR(A72="",B72="",AND(C72&lt;&gt;"Inicial",C72&lt;&gt;"Recurrente"),NOT(ISNUMBER(D72)),D72&lt;0,NOT(ISNUMBER(E72)),E72&lt;1,MOD(E72,1)&lt;&gt;0,AND(C72="Inicial",E72&lt;&gt;1),AND(F72&lt;&gt;"",NOT(ISNUMBER(F72))),AND(G72&lt;&gt;"",NOT(ISNUMBER(G72))),N(F72)&lt;0,N(G72)&lt;0,N(F72)&gt;D72*E72),"REVISAR datos","Correcto"))</f>
        <v/>
      </c>
      <c r="L72" s="22" t="str">
        <f aca="false">IF(COUNTA(A72)=0,"",IF(COUNTIFS(Resumen!$A$18:$A$25,A72)=1,"Clasificado","REVISAR categoría"))</f>
        <v/>
      </c>
      <c r="M72" s="1" t="n">
        <f aca="false">IF(COUNTA(A72:G72)&gt;0,ROW(),0)</f>
        <v>0</v>
      </c>
    </row>
    <row r="73" customFormat="false" ht="30" hidden="false" customHeight="true" outlineLevel="0" collapsed="false">
      <c r="A73" s="27"/>
      <c r="B73" s="27"/>
      <c r="C73" s="27"/>
      <c r="D73" s="28"/>
      <c r="E73" s="27"/>
      <c r="F73" s="28"/>
      <c r="G73" s="28"/>
      <c r="H73" s="21" t="n">
        <f aca="false">IF(K73="Correcto",D73*E73,0)</f>
        <v>0</v>
      </c>
      <c r="I73" s="21" t="n">
        <f aca="false">H73-IF(K73="Correcto",N(F73),0)</f>
        <v>0</v>
      </c>
      <c r="J73" s="21" t="n">
        <f aca="false">I73-IF(K73="Correcto",N(G73),0)</f>
        <v>0</v>
      </c>
      <c r="K73" s="8" t="str">
        <f aca="false">IF(COUNTA(A73:G73)=0,"",IF(OR(A73="",B73="",AND(C73&lt;&gt;"Inicial",C73&lt;&gt;"Recurrente"),NOT(ISNUMBER(D73)),D73&lt;0,NOT(ISNUMBER(E73)),E73&lt;1,MOD(E73,1)&lt;&gt;0,AND(C73="Inicial",E73&lt;&gt;1),AND(F73&lt;&gt;"",NOT(ISNUMBER(F73))),AND(G73&lt;&gt;"",NOT(ISNUMBER(G73))),N(F73)&lt;0,N(G73)&lt;0,N(F73)&gt;D73*E73),"REVISAR datos","Correcto"))</f>
        <v/>
      </c>
      <c r="L73" s="22" t="str">
        <f aca="false">IF(COUNTA(A73)=0,"",IF(COUNTIFS(Resumen!$A$18:$A$25,A73)=1,"Clasificado","REVISAR categoría"))</f>
        <v/>
      </c>
      <c r="M73" s="1" t="n">
        <f aca="false">IF(COUNTA(A73:G73)&gt;0,ROW(),0)</f>
        <v>0</v>
      </c>
    </row>
    <row r="74" customFormat="false" ht="30" hidden="false" customHeight="true" outlineLevel="0" collapsed="false">
      <c r="A74" s="27"/>
      <c r="B74" s="27"/>
      <c r="C74" s="27"/>
      <c r="D74" s="28"/>
      <c r="E74" s="27"/>
      <c r="F74" s="28"/>
      <c r="G74" s="28"/>
      <c r="H74" s="21" t="n">
        <f aca="false">IF(K74="Correcto",D74*E74,0)</f>
        <v>0</v>
      </c>
      <c r="I74" s="21" t="n">
        <f aca="false">H74-IF(K74="Correcto",N(F74),0)</f>
        <v>0</v>
      </c>
      <c r="J74" s="21" t="n">
        <f aca="false">I74-IF(K74="Correcto",N(G74),0)</f>
        <v>0</v>
      </c>
      <c r="K74" s="8" t="str">
        <f aca="false">IF(COUNTA(A74:G74)=0,"",IF(OR(A74="",B74="",AND(C74&lt;&gt;"Inicial",C74&lt;&gt;"Recurrente"),NOT(ISNUMBER(D74)),D74&lt;0,NOT(ISNUMBER(E74)),E74&lt;1,MOD(E74,1)&lt;&gt;0,AND(C74="Inicial",E74&lt;&gt;1),AND(F74&lt;&gt;"",NOT(ISNUMBER(F74))),AND(G74&lt;&gt;"",NOT(ISNUMBER(G74))),N(F74)&lt;0,N(G74)&lt;0,N(F74)&gt;D74*E74),"REVISAR datos","Correcto"))</f>
        <v/>
      </c>
      <c r="L74" s="22" t="str">
        <f aca="false">IF(COUNTA(A74)=0,"",IF(COUNTIFS(Resumen!$A$18:$A$25,A74)=1,"Clasificado","REVISAR categoría"))</f>
        <v/>
      </c>
      <c r="M74" s="1" t="n">
        <f aca="false">IF(COUNTA(A74:G74)&gt;0,ROW(),0)</f>
        <v>0</v>
      </c>
    </row>
    <row r="75" customFormat="false" ht="30" hidden="false" customHeight="true" outlineLevel="0" collapsed="false">
      <c r="A75" s="27"/>
      <c r="B75" s="27"/>
      <c r="C75" s="27"/>
      <c r="D75" s="28"/>
      <c r="E75" s="27"/>
      <c r="F75" s="28"/>
      <c r="G75" s="28"/>
      <c r="H75" s="21" t="n">
        <f aca="false">IF(K75="Correcto",D75*E75,0)</f>
        <v>0</v>
      </c>
      <c r="I75" s="21" t="n">
        <f aca="false">H75-IF(K75="Correcto",N(F75),0)</f>
        <v>0</v>
      </c>
      <c r="J75" s="21" t="n">
        <f aca="false">I75-IF(K75="Correcto",N(G75),0)</f>
        <v>0</v>
      </c>
      <c r="K75" s="8" t="str">
        <f aca="false">IF(COUNTA(A75:G75)=0,"",IF(OR(A75="",B75="",AND(C75&lt;&gt;"Inicial",C75&lt;&gt;"Recurrente"),NOT(ISNUMBER(D75)),D75&lt;0,NOT(ISNUMBER(E75)),E75&lt;1,MOD(E75,1)&lt;&gt;0,AND(C75="Inicial",E75&lt;&gt;1),AND(F75&lt;&gt;"",NOT(ISNUMBER(F75))),AND(G75&lt;&gt;"",NOT(ISNUMBER(G75))),N(F75)&lt;0,N(G75)&lt;0,N(F75)&gt;D75*E75),"REVISAR datos","Correcto"))</f>
        <v/>
      </c>
      <c r="L75" s="22" t="str">
        <f aca="false">IF(COUNTA(A75)=0,"",IF(COUNTIFS(Resumen!$A$18:$A$25,A75)=1,"Clasificado","REVISAR categoría"))</f>
        <v/>
      </c>
      <c r="M75" s="1" t="n">
        <f aca="false">IF(COUNTA(A75:G75)&gt;0,ROW(),0)</f>
        <v>0</v>
      </c>
    </row>
    <row r="76" customFormat="false" ht="30" hidden="false" customHeight="true" outlineLevel="0" collapsed="false">
      <c r="A76" s="27"/>
      <c r="B76" s="27"/>
      <c r="C76" s="27"/>
      <c r="D76" s="28"/>
      <c r="E76" s="27"/>
      <c r="F76" s="28"/>
      <c r="G76" s="28"/>
      <c r="H76" s="21" t="n">
        <f aca="false">IF(K76="Correcto",D76*E76,0)</f>
        <v>0</v>
      </c>
      <c r="I76" s="21" t="n">
        <f aca="false">H76-IF(K76="Correcto",N(F76),0)</f>
        <v>0</v>
      </c>
      <c r="J76" s="21" t="n">
        <f aca="false">I76-IF(K76="Correcto",N(G76),0)</f>
        <v>0</v>
      </c>
      <c r="K76" s="8" t="str">
        <f aca="false">IF(COUNTA(A76:G76)=0,"",IF(OR(A76="",B76="",AND(C76&lt;&gt;"Inicial",C76&lt;&gt;"Recurrente"),NOT(ISNUMBER(D76)),D76&lt;0,NOT(ISNUMBER(E76)),E76&lt;1,MOD(E76,1)&lt;&gt;0,AND(C76="Inicial",E76&lt;&gt;1),AND(F76&lt;&gt;"",NOT(ISNUMBER(F76))),AND(G76&lt;&gt;"",NOT(ISNUMBER(G76))),N(F76)&lt;0,N(G76)&lt;0,N(F76)&gt;D76*E76),"REVISAR datos","Correcto"))</f>
        <v/>
      </c>
      <c r="L76" s="22" t="str">
        <f aca="false">IF(COUNTA(A76)=0,"",IF(COUNTIFS(Resumen!$A$18:$A$25,A76)=1,"Clasificado","REVISAR categoría"))</f>
        <v/>
      </c>
      <c r="M76" s="1" t="n">
        <f aca="false">IF(COUNTA(A76:G76)&gt;0,ROW(),0)</f>
        <v>0</v>
      </c>
    </row>
    <row r="77" customFormat="false" ht="30" hidden="false" customHeight="true" outlineLevel="0" collapsed="false">
      <c r="A77" s="27"/>
      <c r="B77" s="27"/>
      <c r="C77" s="27"/>
      <c r="D77" s="28"/>
      <c r="E77" s="27"/>
      <c r="F77" s="28"/>
      <c r="G77" s="28"/>
      <c r="H77" s="21" t="n">
        <f aca="false">IF(K77="Correcto",D77*E77,0)</f>
        <v>0</v>
      </c>
      <c r="I77" s="21" t="n">
        <f aca="false">H77-IF(K77="Correcto",N(F77),0)</f>
        <v>0</v>
      </c>
      <c r="J77" s="21" t="n">
        <f aca="false">I77-IF(K77="Correcto",N(G77),0)</f>
        <v>0</v>
      </c>
      <c r="K77" s="8" t="str">
        <f aca="false">IF(COUNTA(A77:G77)=0,"",IF(OR(A77="",B77="",AND(C77&lt;&gt;"Inicial",C77&lt;&gt;"Recurrente"),NOT(ISNUMBER(D77)),D77&lt;0,NOT(ISNUMBER(E77)),E77&lt;1,MOD(E77,1)&lt;&gt;0,AND(C77="Inicial",E77&lt;&gt;1),AND(F77&lt;&gt;"",NOT(ISNUMBER(F77))),AND(G77&lt;&gt;"",NOT(ISNUMBER(G77))),N(F77)&lt;0,N(G77)&lt;0,N(F77)&gt;D77*E77),"REVISAR datos","Correcto"))</f>
        <v/>
      </c>
      <c r="L77" s="22" t="str">
        <f aca="false">IF(COUNTA(A77)=0,"",IF(COUNTIFS(Resumen!$A$18:$A$25,A77)=1,"Clasificado","REVISAR categoría"))</f>
        <v/>
      </c>
      <c r="M77" s="1" t="n">
        <f aca="false">IF(COUNTA(A77:G77)&gt;0,ROW(),0)</f>
        <v>0</v>
      </c>
    </row>
    <row r="78" customFormat="false" ht="30" hidden="false" customHeight="true" outlineLevel="0" collapsed="false">
      <c r="A78" s="27"/>
      <c r="B78" s="27"/>
      <c r="C78" s="27"/>
      <c r="D78" s="28"/>
      <c r="E78" s="27"/>
      <c r="F78" s="28"/>
      <c r="G78" s="28"/>
      <c r="H78" s="21" t="n">
        <f aca="false">IF(K78="Correcto",D78*E78,0)</f>
        <v>0</v>
      </c>
      <c r="I78" s="21" t="n">
        <f aca="false">H78-IF(K78="Correcto",N(F78),0)</f>
        <v>0</v>
      </c>
      <c r="J78" s="21" t="n">
        <f aca="false">I78-IF(K78="Correcto",N(G78),0)</f>
        <v>0</v>
      </c>
      <c r="K78" s="8" t="str">
        <f aca="false">IF(COUNTA(A78:G78)=0,"",IF(OR(A78="",B78="",AND(C78&lt;&gt;"Inicial",C78&lt;&gt;"Recurrente"),NOT(ISNUMBER(D78)),D78&lt;0,NOT(ISNUMBER(E78)),E78&lt;1,MOD(E78,1)&lt;&gt;0,AND(C78="Inicial",E78&lt;&gt;1),AND(F78&lt;&gt;"",NOT(ISNUMBER(F78))),AND(G78&lt;&gt;"",NOT(ISNUMBER(G78))),N(F78)&lt;0,N(G78)&lt;0,N(F78)&gt;D78*E78),"REVISAR datos","Correcto"))</f>
        <v/>
      </c>
      <c r="L78" s="22" t="str">
        <f aca="false">IF(COUNTA(A78)=0,"",IF(COUNTIFS(Resumen!$A$18:$A$25,A78)=1,"Clasificado","REVISAR categoría"))</f>
        <v/>
      </c>
      <c r="M78" s="1" t="n">
        <f aca="false">IF(COUNTA(A78:G78)&gt;0,ROW(),0)</f>
        <v>0</v>
      </c>
    </row>
    <row r="79" customFormat="false" ht="30" hidden="false" customHeight="true" outlineLevel="0" collapsed="false">
      <c r="A79" s="27"/>
      <c r="B79" s="27"/>
      <c r="C79" s="27"/>
      <c r="D79" s="28"/>
      <c r="E79" s="27"/>
      <c r="F79" s="28"/>
      <c r="G79" s="28"/>
      <c r="H79" s="21" t="n">
        <f aca="false">IF(K79="Correcto",D79*E79,0)</f>
        <v>0</v>
      </c>
      <c r="I79" s="21" t="n">
        <f aca="false">H79-IF(K79="Correcto",N(F79),0)</f>
        <v>0</v>
      </c>
      <c r="J79" s="21" t="n">
        <f aca="false">I79-IF(K79="Correcto",N(G79),0)</f>
        <v>0</v>
      </c>
      <c r="K79" s="8" t="str">
        <f aca="false">IF(COUNTA(A79:G79)=0,"",IF(OR(A79="",B79="",AND(C79&lt;&gt;"Inicial",C79&lt;&gt;"Recurrente"),NOT(ISNUMBER(D79)),D79&lt;0,NOT(ISNUMBER(E79)),E79&lt;1,MOD(E79,1)&lt;&gt;0,AND(C79="Inicial",E79&lt;&gt;1),AND(F79&lt;&gt;"",NOT(ISNUMBER(F79))),AND(G79&lt;&gt;"",NOT(ISNUMBER(G79))),N(F79)&lt;0,N(G79)&lt;0,N(F79)&gt;D79*E79),"REVISAR datos","Correcto"))</f>
        <v/>
      </c>
      <c r="L79" s="22" t="str">
        <f aca="false">IF(COUNTA(A79)=0,"",IF(COUNTIFS(Resumen!$A$18:$A$25,A79)=1,"Clasificado","REVISAR categoría"))</f>
        <v/>
      </c>
      <c r="M79" s="1" t="n">
        <f aca="false">IF(COUNTA(A79:G79)&gt;0,ROW(),0)</f>
        <v>0</v>
      </c>
    </row>
    <row r="80" customFormat="false" ht="30" hidden="false" customHeight="true" outlineLevel="0" collapsed="false">
      <c r="A80" s="27"/>
      <c r="B80" s="27"/>
      <c r="C80" s="27"/>
      <c r="D80" s="28"/>
      <c r="E80" s="27"/>
      <c r="F80" s="28"/>
      <c r="G80" s="28"/>
      <c r="H80" s="21" t="n">
        <f aca="false">IF(K80="Correcto",D80*E80,0)</f>
        <v>0</v>
      </c>
      <c r="I80" s="21" t="n">
        <f aca="false">H80-IF(K80="Correcto",N(F80),0)</f>
        <v>0</v>
      </c>
      <c r="J80" s="21" t="n">
        <f aca="false">I80-IF(K80="Correcto",N(G80),0)</f>
        <v>0</v>
      </c>
      <c r="K80" s="8" t="str">
        <f aca="false">IF(COUNTA(A80:G80)=0,"",IF(OR(A80="",B80="",AND(C80&lt;&gt;"Inicial",C80&lt;&gt;"Recurrente"),NOT(ISNUMBER(D80)),D80&lt;0,NOT(ISNUMBER(E80)),E80&lt;1,MOD(E80,1)&lt;&gt;0,AND(C80="Inicial",E80&lt;&gt;1),AND(F80&lt;&gt;"",NOT(ISNUMBER(F80))),AND(G80&lt;&gt;"",NOT(ISNUMBER(G80))),N(F80)&lt;0,N(G80)&lt;0,N(F80)&gt;D80*E80),"REVISAR datos","Correcto"))</f>
        <v/>
      </c>
      <c r="L80" s="22" t="str">
        <f aca="false">IF(COUNTA(A80)=0,"",IF(COUNTIFS(Resumen!$A$18:$A$25,A80)=1,"Clasificado","REVISAR categoría"))</f>
        <v/>
      </c>
      <c r="M80" s="1" t="n">
        <f aca="false">IF(COUNTA(A80:G80)&gt;0,ROW(),0)</f>
        <v>0</v>
      </c>
    </row>
    <row r="81" customFormat="false" ht="30" hidden="false" customHeight="true" outlineLevel="0" collapsed="false">
      <c r="A81" s="27"/>
      <c r="B81" s="27"/>
      <c r="C81" s="27"/>
      <c r="D81" s="28"/>
      <c r="E81" s="27"/>
      <c r="F81" s="28"/>
      <c r="G81" s="28"/>
      <c r="H81" s="21" t="n">
        <f aca="false">IF(K81="Correcto",D81*E81,0)</f>
        <v>0</v>
      </c>
      <c r="I81" s="21" t="n">
        <f aca="false">H81-IF(K81="Correcto",N(F81),0)</f>
        <v>0</v>
      </c>
      <c r="J81" s="21" t="n">
        <f aca="false">I81-IF(K81="Correcto",N(G81),0)</f>
        <v>0</v>
      </c>
      <c r="K81" s="8" t="str">
        <f aca="false">IF(COUNTA(A81:G81)=0,"",IF(OR(A81="",B81="",AND(C81&lt;&gt;"Inicial",C81&lt;&gt;"Recurrente"),NOT(ISNUMBER(D81)),D81&lt;0,NOT(ISNUMBER(E81)),E81&lt;1,MOD(E81,1)&lt;&gt;0,AND(C81="Inicial",E81&lt;&gt;1),AND(F81&lt;&gt;"",NOT(ISNUMBER(F81))),AND(G81&lt;&gt;"",NOT(ISNUMBER(G81))),N(F81)&lt;0,N(G81)&lt;0,N(F81)&gt;D81*E81),"REVISAR datos","Correcto"))</f>
        <v/>
      </c>
      <c r="L81" s="22" t="str">
        <f aca="false">IF(COUNTA(A81)=0,"",IF(COUNTIFS(Resumen!$A$18:$A$25,A81)=1,"Clasificado","REVISAR categoría"))</f>
        <v/>
      </c>
      <c r="M81" s="1" t="n">
        <f aca="false">IF(COUNTA(A81:G81)&gt;0,ROW(),0)</f>
        <v>0</v>
      </c>
    </row>
    <row r="82" customFormat="false" ht="30" hidden="false" customHeight="true" outlineLevel="0" collapsed="false">
      <c r="A82" s="27"/>
      <c r="B82" s="27"/>
      <c r="C82" s="27"/>
      <c r="D82" s="28"/>
      <c r="E82" s="27"/>
      <c r="F82" s="28"/>
      <c r="G82" s="28"/>
      <c r="H82" s="21" t="n">
        <f aca="false">IF(K82="Correcto",D82*E82,0)</f>
        <v>0</v>
      </c>
      <c r="I82" s="21" t="n">
        <f aca="false">H82-IF(K82="Correcto",N(F82),0)</f>
        <v>0</v>
      </c>
      <c r="J82" s="21" t="n">
        <f aca="false">I82-IF(K82="Correcto",N(G82),0)</f>
        <v>0</v>
      </c>
      <c r="K82" s="8" t="str">
        <f aca="false">IF(COUNTA(A82:G82)=0,"",IF(OR(A82="",B82="",AND(C82&lt;&gt;"Inicial",C82&lt;&gt;"Recurrente"),NOT(ISNUMBER(D82)),D82&lt;0,NOT(ISNUMBER(E82)),E82&lt;1,MOD(E82,1)&lt;&gt;0,AND(C82="Inicial",E82&lt;&gt;1),AND(F82&lt;&gt;"",NOT(ISNUMBER(F82))),AND(G82&lt;&gt;"",NOT(ISNUMBER(G82))),N(F82)&lt;0,N(G82)&lt;0,N(F82)&gt;D82*E82),"REVISAR datos","Correcto"))</f>
        <v/>
      </c>
      <c r="L82" s="22" t="str">
        <f aca="false">IF(COUNTA(A82)=0,"",IF(COUNTIFS(Resumen!$A$18:$A$25,A82)=1,"Clasificado","REVISAR categoría"))</f>
        <v/>
      </c>
      <c r="M82" s="1" t="n">
        <f aca="false">IF(COUNTA(A82:G82)&gt;0,ROW(),0)</f>
        <v>0</v>
      </c>
    </row>
    <row r="83" customFormat="false" ht="30" hidden="false" customHeight="true" outlineLevel="0" collapsed="false">
      <c r="A83" s="27"/>
      <c r="B83" s="27"/>
      <c r="C83" s="27"/>
      <c r="D83" s="28"/>
      <c r="E83" s="27"/>
      <c r="F83" s="28"/>
      <c r="G83" s="28"/>
      <c r="H83" s="21" t="n">
        <f aca="false">IF(K83="Correcto",D83*E83,0)</f>
        <v>0</v>
      </c>
      <c r="I83" s="21" t="n">
        <f aca="false">H83-IF(K83="Correcto",N(F83),0)</f>
        <v>0</v>
      </c>
      <c r="J83" s="21" t="n">
        <f aca="false">I83-IF(K83="Correcto",N(G83),0)</f>
        <v>0</v>
      </c>
      <c r="K83" s="8" t="str">
        <f aca="false">IF(COUNTA(A83:G83)=0,"",IF(OR(A83="",B83="",AND(C83&lt;&gt;"Inicial",C83&lt;&gt;"Recurrente"),NOT(ISNUMBER(D83)),D83&lt;0,NOT(ISNUMBER(E83)),E83&lt;1,MOD(E83,1)&lt;&gt;0,AND(C83="Inicial",E83&lt;&gt;1),AND(F83&lt;&gt;"",NOT(ISNUMBER(F83))),AND(G83&lt;&gt;"",NOT(ISNUMBER(G83))),N(F83)&lt;0,N(G83)&lt;0,N(F83)&gt;D83*E83),"REVISAR datos","Correcto"))</f>
        <v/>
      </c>
      <c r="L83" s="22" t="str">
        <f aca="false">IF(COUNTA(A83)=0,"",IF(COUNTIFS(Resumen!$A$18:$A$25,A83)=1,"Clasificado","REVISAR categoría"))</f>
        <v/>
      </c>
      <c r="M83" s="1" t="n">
        <f aca="false">IF(COUNTA(A83:G83)&gt;0,ROW(),0)</f>
        <v>0</v>
      </c>
    </row>
    <row r="84" customFormat="false" ht="30" hidden="false" customHeight="true" outlineLevel="0" collapsed="false">
      <c r="A84" s="27"/>
      <c r="B84" s="27"/>
      <c r="C84" s="27"/>
      <c r="D84" s="28"/>
      <c r="E84" s="27"/>
      <c r="F84" s="28"/>
      <c r="G84" s="28"/>
      <c r="H84" s="21" t="n">
        <f aca="false">IF(K84="Correcto",D84*E84,0)</f>
        <v>0</v>
      </c>
      <c r="I84" s="21" t="n">
        <f aca="false">H84-IF(K84="Correcto",N(F84),0)</f>
        <v>0</v>
      </c>
      <c r="J84" s="21" t="n">
        <f aca="false">I84-IF(K84="Correcto",N(G84),0)</f>
        <v>0</v>
      </c>
      <c r="K84" s="8" t="str">
        <f aca="false">IF(COUNTA(A84:G84)=0,"",IF(OR(A84="",B84="",AND(C84&lt;&gt;"Inicial",C84&lt;&gt;"Recurrente"),NOT(ISNUMBER(D84)),D84&lt;0,NOT(ISNUMBER(E84)),E84&lt;1,MOD(E84,1)&lt;&gt;0,AND(C84="Inicial",E84&lt;&gt;1),AND(F84&lt;&gt;"",NOT(ISNUMBER(F84))),AND(G84&lt;&gt;"",NOT(ISNUMBER(G84))),N(F84)&lt;0,N(G84)&lt;0,N(F84)&gt;D84*E84),"REVISAR datos","Correcto"))</f>
        <v/>
      </c>
      <c r="L84" s="22" t="str">
        <f aca="false">IF(COUNTA(A84)=0,"",IF(COUNTIFS(Resumen!$A$18:$A$25,A84)=1,"Clasificado","REVISAR categoría"))</f>
        <v/>
      </c>
      <c r="M84" s="1" t="n">
        <f aca="false">IF(COUNTA(A84:G84)&gt;0,ROW(),0)</f>
        <v>0</v>
      </c>
    </row>
    <row r="85" customFormat="false" ht="30" hidden="false" customHeight="true" outlineLevel="0" collapsed="false">
      <c r="A85" s="27"/>
      <c r="B85" s="27"/>
      <c r="C85" s="27"/>
      <c r="D85" s="28"/>
      <c r="E85" s="27"/>
      <c r="F85" s="28"/>
      <c r="G85" s="28"/>
      <c r="H85" s="21" t="n">
        <f aca="false">IF(K85="Correcto",D85*E85,0)</f>
        <v>0</v>
      </c>
      <c r="I85" s="21" t="n">
        <f aca="false">H85-IF(K85="Correcto",N(F85),0)</f>
        <v>0</v>
      </c>
      <c r="J85" s="21" t="n">
        <f aca="false">I85-IF(K85="Correcto",N(G85),0)</f>
        <v>0</v>
      </c>
      <c r="K85" s="8" t="str">
        <f aca="false">IF(COUNTA(A85:G85)=0,"",IF(OR(A85="",B85="",AND(C85&lt;&gt;"Inicial",C85&lt;&gt;"Recurrente"),NOT(ISNUMBER(D85)),D85&lt;0,NOT(ISNUMBER(E85)),E85&lt;1,MOD(E85,1)&lt;&gt;0,AND(C85="Inicial",E85&lt;&gt;1),AND(F85&lt;&gt;"",NOT(ISNUMBER(F85))),AND(G85&lt;&gt;"",NOT(ISNUMBER(G85))),N(F85)&lt;0,N(G85)&lt;0,N(F85)&gt;D85*E85),"REVISAR datos","Correcto"))</f>
        <v/>
      </c>
      <c r="L85" s="22" t="str">
        <f aca="false">IF(COUNTA(A85)=0,"",IF(COUNTIFS(Resumen!$A$18:$A$25,A85)=1,"Clasificado","REVISAR categoría"))</f>
        <v/>
      </c>
      <c r="M85" s="1" t="n">
        <f aca="false">IF(COUNTA(A85:G85)&gt;0,ROW(),0)</f>
        <v>0</v>
      </c>
    </row>
    <row r="86" customFormat="false" ht="30" hidden="false" customHeight="true" outlineLevel="0" collapsed="false">
      <c r="A86" s="27"/>
      <c r="B86" s="27"/>
      <c r="C86" s="27"/>
      <c r="D86" s="28"/>
      <c r="E86" s="27"/>
      <c r="F86" s="28"/>
      <c r="G86" s="28"/>
      <c r="H86" s="21" t="n">
        <f aca="false">IF(K86="Correcto",D86*E86,0)</f>
        <v>0</v>
      </c>
      <c r="I86" s="21" t="n">
        <f aca="false">H86-IF(K86="Correcto",N(F86),0)</f>
        <v>0</v>
      </c>
      <c r="J86" s="21" t="n">
        <f aca="false">I86-IF(K86="Correcto",N(G86),0)</f>
        <v>0</v>
      </c>
      <c r="K86" s="8" t="str">
        <f aca="false">IF(COUNTA(A86:G86)=0,"",IF(OR(A86="",B86="",AND(C86&lt;&gt;"Inicial",C86&lt;&gt;"Recurrente"),NOT(ISNUMBER(D86)),D86&lt;0,NOT(ISNUMBER(E86)),E86&lt;1,MOD(E86,1)&lt;&gt;0,AND(C86="Inicial",E86&lt;&gt;1),AND(F86&lt;&gt;"",NOT(ISNUMBER(F86))),AND(G86&lt;&gt;"",NOT(ISNUMBER(G86))),N(F86)&lt;0,N(G86)&lt;0,N(F86)&gt;D86*E86),"REVISAR datos","Correcto"))</f>
        <v/>
      </c>
      <c r="L86" s="22" t="str">
        <f aca="false">IF(COUNTA(A86)=0,"",IF(COUNTIFS(Resumen!$A$18:$A$25,A86)=1,"Clasificado","REVISAR categoría"))</f>
        <v/>
      </c>
      <c r="M86" s="1" t="n">
        <f aca="false">IF(COUNTA(A86:G86)&gt;0,ROW(),0)</f>
        <v>0</v>
      </c>
    </row>
    <row r="87" customFormat="false" ht="30" hidden="false" customHeight="true" outlineLevel="0" collapsed="false">
      <c r="A87" s="27"/>
      <c r="B87" s="27"/>
      <c r="C87" s="27"/>
      <c r="D87" s="28"/>
      <c r="E87" s="27"/>
      <c r="F87" s="28"/>
      <c r="G87" s="28"/>
      <c r="H87" s="21" t="n">
        <f aca="false">IF(K87="Correcto",D87*E87,0)</f>
        <v>0</v>
      </c>
      <c r="I87" s="21" t="n">
        <f aca="false">H87-IF(K87="Correcto",N(F87),0)</f>
        <v>0</v>
      </c>
      <c r="J87" s="21" t="n">
        <f aca="false">I87-IF(K87="Correcto",N(G87),0)</f>
        <v>0</v>
      </c>
      <c r="K87" s="8" t="str">
        <f aca="false">IF(COUNTA(A87:G87)=0,"",IF(OR(A87="",B87="",AND(C87&lt;&gt;"Inicial",C87&lt;&gt;"Recurrente"),NOT(ISNUMBER(D87)),D87&lt;0,NOT(ISNUMBER(E87)),E87&lt;1,MOD(E87,1)&lt;&gt;0,AND(C87="Inicial",E87&lt;&gt;1),AND(F87&lt;&gt;"",NOT(ISNUMBER(F87))),AND(G87&lt;&gt;"",NOT(ISNUMBER(G87))),N(F87)&lt;0,N(G87)&lt;0,N(F87)&gt;D87*E87),"REVISAR datos","Correcto"))</f>
        <v/>
      </c>
      <c r="L87" s="22" t="str">
        <f aca="false">IF(COUNTA(A87)=0,"",IF(COUNTIFS(Resumen!$A$18:$A$25,A87)=1,"Clasificado","REVISAR categoría"))</f>
        <v/>
      </c>
      <c r="M87" s="1" t="n">
        <f aca="false">IF(COUNTA(A87:G87)&gt;0,ROW(),0)</f>
        <v>0</v>
      </c>
    </row>
    <row r="88" customFormat="false" ht="30" hidden="false" customHeight="true" outlineLevel="0" collapsed="false">
      <c r="A88" s="27"/>
      <c r="B88" s="27"/>
      <c r="C88" s="27"/>
      <c r="D88" s="28"/>
      <c r="E88" s="27"/>
      <c r="F88" s="28"/>
      <c r="G88" s="28"/>
      <c r="H88" s="21" t="n">
        <f aca="false">IF(K88="Correcto",D88*E88,0)</f>
        <v>0</v>
      </c>
      <c r="I88" s="21" t="n">
        <f aca="false">H88-IF(K88="Correcto",N(F88),0)</f>
        <v>0</v>
      </c>
      <c r="J88" s="21" t="n">
        <f aca="false">I88-IF(K88="Correcto",N(G88),0)</f>
        <v>0</v>
      </c>
      <c r="K88" s="8" t="str">
        <f aca="false">IF(COUNTA(A88:G88)=0,"",IF(OR(A88="",B88="",AND(C88&lt;&gt;"Inicial",C88&lt;&gt;"Recurrente"),NOT(ISNUMBER(D88)),D88&lt;0,NOT(ISNUMBER(E88)),E88&lt;1,MOD(E88,1)&lt;&gt;0,AND(C88="Inicial",E88&lt;&gt;1),AND(F88&lt;&gt;"",NOT(ISNUMBER(F88))),AND(G88&lt;&gt;"",NOT(ISNUMBER(G88))),N(F88)&lt;0,N(G88)&lt;0,N(F88)&gt;D88*E88),"REVISAR datos","Correcto"))</f>
        <v/>
      </c>
      <c r="L88" s="22" t="str">
        <f aca="false">IF(COUNTA(A88)=0,"",IF(COUNTIFS(Resumen!$A$18:$A$25,A88)=1,"Clasificado","REVISAR categoría"))</f>
        <v/>
      </c>
      <c r="M88" s="1" t="n">
        <f aca="false">IF(COUNTA(A88:G88)&gt;0,ROW(),0)</f>
        <v>0</v>
      </c>
    </row>
    <row r="89" customFormat="false" ht="30" hidden="false" customHeight="true" outlineLevel="0" collapsed="false">
      <c r="A89" s="27"/>
      <c r="B89" s="27"/>
      <c r="C89" s="27"/>
      <c r="D89" s="28"/>
      <c r="E89" s="27"/>
      <c r="F89" s="28"/>
      <c r="G89" s="28"/>
      <c r="H89" s="21" t="n">
        <f aca="false">IF(K89="Correcto",D89*E89,0)</f>
        <v>0</v>
      </c>
      <c r="I89" s="21" t="n">
        <f aca="false">H89-IF(K89="Correcto",N(F89),0)</f>
        <v>0</v>
      </c>
      <c r="J89" s="21" t="n">
        <f aca="false">I89-IF(K89="Correcto",N(G89),0)</f>
        <v>0</v>
      </c>
      <c r="K89" s="8" t="str">
        <f aca="false">IF(COUNTA(A89:G89)=0,"",IF(OR(A89="",B89="",AND(C89&lt;&gt;"Inicial",C89&lt;&gt;"Recurrente"),NOT(ISNUMBER(D89)),D89&lt;0,NOT(ISNUMBER(E89)),E89&lt;1,MOD(E89,1)&lt;&gt;0,AND(C89="Inicial",E89&lt;&gt;1),AND(F89&lt;&gt;"",NOT(ISNUMBER(F89))),AND(G89&lt;&gt;"",NOT(ISNUMBER(G89))),N(F89)&lt;0,N(G89)&lt;0,N(F89)&gt;D89*E89),"REVISAR datos","Correcto"))</f>
        <v/>
      </c>
      <c r="L89" s="22" t="str">
        <f aca="false">IF(COUNTA(A89)=0,"",IF(COUNTIFS(Resumen!$A$18:$A$25,A89)=1,"Clasificado","REVISAR categoría"))</f>
        <v/>
      </c>
      <c r="M89" s="1" t="n">
        <f aca="false">IF(COUNTA(A89:G89)&gt;0,ROW(),0)</f>
        <v>0</v>
      </c>
    </row>
    <row r="90" customFormat="false" ht="30" hidden="false" customHeight="true" outlineLevel="0" collapsed="false">
      <c r="A90" s="27"/>
      <c r="B90" s="27"/>
      <c r="C90" s="27"/>
      <c r="D90" s="28"/>
      <c r="E90" s="27"/>
      <c r="F90" s="28"/>
      <c r="G90" s="28"/>
      <c r="H90" s="21" t="n">
        <f aca="false">IF(K90="Correcto",D90*E90,0)</f>
        <v>0</v>
      </c>
      <c r="I90" s="21" t="n">
        <f aca="false">H90-IF(K90="Correcto",N(F90),0)</f>
        <v>0</v>
      </c>
      <c r="J90" s="21" t="n">
        <f aca="false">I90-IF(K90="Correcto",N(G90),0)</f>
        <v>0</v>
      </c>
      <c r="K90" s="8" t="str">
        <f aca="false">IF(COUNTA(A90:G90)=0,"",IF(OR(A90="",B90="",AND(C90&lt;&gt;"Inicial",C90&lt;&gt;"Recurrente"),NOT(ISNUMBER(D90)),D90&lt;0,NOT(ISNUMBER(E90)),E90&lt;1,MOD(E90,1)&lt;&gt;0,AND(C90="Inicial",E90&lt;&gt;1),AND(F90&lt;&gt;"",NOT(ISNUMBER(F90))),AND(G90&lt;&gt;"",NOT(ISNUMBER(G90))),N(F90)&lt;0,N(G90)&lt;0,N(F90)&gt;D90*E90),"REVISAR datos","Correcto"))</f>
        <v/>
      </c>
      <c r="L90" s="22" t="str">
        <f aca="false">IF(COUNTA(A90)=0,"",IF(COUNTIFS(Resumen!$A$18:$A$25,A90)=1,"Clasificado","REVISAR categoría"))</f>
        <v/>
      </c>
      <c r="M90" s="1" t="n">
        <f aca="false">IF(COUNTA(A90:G90)&gt;0,ROW(),0)</f>
        <v>0</v>
      </c>
    </row>
    <row r="91" customFormat="false" ht="30" hidden="false" customHeight="true" outlineLevel="0" collapsed="false">
      <c r="A91" s="27"/>
      <c r="B91" s="27"/>
      <c r="C91" s="27"/>
      <c r="D91" s="28"/>
      <c r="E91" s="27"/>
      <c r="F91" s="28"/>
      <c r="G91" s="28"/>
      <c r="H91" s="21" t="n">
        <f aca="false">IF(K91="Correcto",D91*E91,0)</f>
        <v>0</v>
      </c>
      <c r="I91" s="21" t="n">
        <f aca="false">H91-IF(K91="Correcto",N(F91),0)</f>
        <v>0</v>
      </c>
      <c r="J91" s="21" t="n">
        <f aca="false">I91-IF(K91="Correcto",N(G91),0)</f>
        <v>0</v>
      </c>
      <c r="K91" s="8" t="str">
        <f aca="false">IF(COUNTA(A91:G91)=0,"",IF(OR(A91="",B91="",AND(C91&lt;&gt;"Inicial",C91&lt;&gt;"Recurrente"),NOT(ISNUMBER(D91)),D91&lt;0,NOT(ISNUMBER(E91)),E91&lt;1,MOD(E91,1)&lt;&gt;0,AND(C91="Inicial",E91&lt;&gt;1),AND(F91&lt;&gt;"",NOT(ISNUMBER(F91))),AND(G91&lt;&gt;"",NOT(ISNUMBER(G91))),N(F91)&lt;0,N(G91)&lt;0,N(F91)&gt;D91*E91),"REVISAR datos","Correcto"))</f>
        <v/>
      </c>
      <c r="L91" s="22" t="str">
        <f aca="false">IF(COUNTA(A91)=0,"",IF(COUNTIFS(Resumen!$A$18:$A$25,A91)=1,"Clasificado","REVISAR categoría"))</f>
        <v/>
      </c>
      <c r="M91" s="1" t="n">
        <f aca="false">IF(COUNTA(A91:G91)&gt;0,ROW(),0)</f>
        <v>0</v>
      </c>
    </row>
    <row r="92" customFormat="false" ht="30" hidden="false" customHeight="true" outlineLevel="0" collapsed="false">
      <c r="A92" s="27"/>
      <c r="B92" s="27"/>
      <c r="C92" s="27"/>
      <c r="D92" s="28"/>
      <c r="E92" s="27"/>
      <c r="F92" s="28"/>
      <c r="G92" s="28"/>
      <c r="H92" s="21" t="n">
        <f aca="false">IF(K92="Correcto",D92*E92,0)</f>
        <v>0</v>
      </c>
      <c r="I92" s="21" t="n">
        <f aca="false">H92-IF(K92="Correcto",N(F92),0)</f>
        <v>0</v>
      </c>
      <c r="J92" s="21" t="n">
        <f aca="false">I92-IF(K92="Correcto",N(G92),0)</f>
        <v>0</v>
      </c>
      <c r="K92" s="8" t="str">
        <f aca="false">IF(COUNTA(A92:G92)=0,"",IF(OR(A92="",B92="",AND(C92&lt;&gt;"Inicial",C92&lt;&gt;"Recurrente"),NOT(ISNUMBER(D92)),D92&lt;0,NOT(ISNUMBER(E92)),E92&lt;1,MOD(E92,1)&lt;&gt;0,AND(C92="Inicial",E92&lt;&gt;1),AND(F92&lt;&gt;"",NOT(ISNUMBER(F92))),AND(G92&lt;&gt;"",NOT(ISNUMBER(G92))),N(F92)&lt;0,N(G92)&lt;0,N(F92)&gt;D92*E92),"REVISAR datos","Correcto"))</f>
        <v/>
      </c>
      <c r="L92" s="22" t="str">
        <f aca="false">IF(COUNTA(A92)=0,"",IF(COUNTIFS(Resumen!$A$18:$A$25,A92)=1,"Clasificado","REVISAR categoría"))</f>
        <v/>
      </c>
      <c r="M92" s="1" t="n">
        <f aca="false">IF(COUNTA(A92:G92)&gt;0,ROW(),0)</f>
        <v>0</v>
      </c>
    </row>
    <row r="93" customFormat="false" ht="30" hidden="false" customHeight="true" outlineLevel="0" collapsed="false">
      <c r="A93" s="27"/>
      <c r="B93" s="27"/>
      <c r="C93" s="27"/>
      <c r="D93" s="28"/>
      <c r="E93" s="27"/>
      <c r="F93" s="28"/>
      <c r="G93" s="28"/>
      <c r="H93" s="21" t="n">
        <f aca="false">IF(K93="Correcto",D93*E93,0)</f>
        <v>0</v>
      </c>
      <c r="I93" s="21" t="n">
        <f aca="false">H93-IF(K93="Correcto",N(F93),0)</f>
        <v>0</v>
      </c>
      <c r="J93" s="21" t="n">
        <f aca="false">I93-IF(K93="Correcto",N(G93),0)</f>
        <v>0</v>
      </c>
      <c r="K93" s="8" t="str">
        <f aca="false">IF(COUNTA(A93:G93)=0,"",IF(OR(A93="",B93="",AND(C93&lt;&gt;"Inicial",C93&lt;&gt;"Recurrente"),NOT(ISNUMBER(D93)),D93&lt;0,NOT(ISNUMBER(E93)),E93&lt;1,MOD(E93,1)&lt;&gt;0,AND(C93="Inicial",E93&lt;&gt;1),AND(F93&lt;&gt;"",NOT(ISNUMBER(F93))),AND(G93&lt;&gt;"",NOT(ISNUMBER(G93))),N(F93)&lt;0,N(G93)&lt;0,N(F93)&gt;D93*E93),"REVISAR datos","Correcto"))</f>
        <v/>
      </c>
      <c r="L93" s="22" t="str">
        <f aca="false">IF(COUNTA(A93)=0,"",IF(COUNTIFS(Resumen!$A$18:$A$25,A93)=1,"Clasificado","REVISAR categoría"))</f>
        <v/>
      </c>
      <c r="M93" s="1" t="n">
        <f aca="false">IF(COUNTA(A93:G93)&gt;0,ROW(),0)</f>
        <v>0</v>
      </c>
    </row>
    <row r="94" customFormat="false" ht="30" hidden="false" customHeight="true" outlineLevel="0" collapsed="false">
      <c r="A94" s="27"/>
      <c r="B94" s="27"/>
      <c r="C94" s="27"/>
      <c r="D94" s="28"/>
      <c r="E94" s="27"/>
      <c r="F94" s="28"/>
      <c r="G94" s="28"/>
      <c r="H94" s="21" t="n">
        <f aca="false">IF(K94="Correcto",D94*E94,0)</f>
        <v>0</v>
      </c>
      <c r="I94" s="21" t="n">
        <f aca="false">H94-IF(K94="Correcto",N(F94),0)</f>
        <v>0</v>
      </c>
      <c r="J94" s="21" t="n">
        <f aca="false">I94-IF(K94="Correcto",N(G94),0)</f>
        <v>0</v>
      </c>
      <c r="K94" s="8" t="str">
        <f aca="false">IF(COUNTA(A94:G94)=0,"",IF(OR(A94="",B94="",AND(C94&lt;&gt;"Inicial",C94&lt;&gt;"Recurrente"),NOT(ISNUMBER(D94)),D94&lt;0,NOT(ISNUMBER(E94)),E94&lt;1,MOD(E94,1)&lt;&gt;0,AND(C94="Inicial",E94&lt;&gt;1),AND(F94&lt;&gt;"",NOT(ISNUMBER(F94))),AND(G94&lt;&gt;"",NOT(ISNUMBER(G94))),N(F94)&lt;0,N(G94)&lt;0,N(F94)&gt;D94*E94),"REVISAR datos","Correcto"))</f>
        <v/>
      </c>
      <c r="L94" s="22" t="str">
        <f aca="false">IF(COUNTA(A94)=0,"",IF(COUNTIFS(Resumen!$A$18:$A$25,A94)=1,"Clasificado","REVISAR categoría"))</f>
        <v/>
      </c>
      <c r="M94" s="1" t="n">
        <f aca="false">IF(COUNTA(A94:G94)&gt;0,ROW(),0)</f>
        <v>0</v>
      </c>
    </row>
    <row r="95" customFormat="false" ht="30" hidden="false" customHeight="true" outlineLevel="0" collapsed="false">
      <c r="A95" s="27"/>
      <c r="B95" s="27"/>
      <c r="C95" s="27"/>
      <c r="D95" s="28"/>
      <c r="E95" s="27"/>
      <c r="F95" s="28"/>
      <c r="G95" s="28"/>
      <c r="H95" s="21" t="n">
        <f aca="false">IF(K95="Correcto",D95*E95,0)</f>
        <v>0</v>
      </c>
      <c r="I95" s="21" t="n">
        <f aca="false">H95-IF(K95="Correcto",N(F95),0)</f>
        <v>0</v>
      </c>
      <c r="J95" s="21" t="n">
        <f aca="false">I95-IF(K95="Correcto",N(G95),0)</f>
        <v>0</v>
      </c>
      <c r="K95" s="8" t="str">
        <f aca="false">IF(COUNTA(A95:G95)=0,"",IF(OR(A95="",B95="",AND(C95&lt;&gt;"Inicial",C95&lt;&gt;"Recurrente"),NOT(ISNUMBER(D95)),D95&lt;0,NOT(ISNUMBER(E95)),E95&lt;1,MOD(E95,1)&lt;&gt;0,AND(C95="Inicial",E95&lt;&gt;1),AND(F95&lt;&gt;"",NOT(ISNUMBER(F95))),AND(G95&lt;&gt;"",NOT(ISNUMBER(G95))),N(F95)&lt;0,N(G95)&lt;0,N(F95)&gt;D95*E95),"REVISAR datos","Correcto"))</f>
        <v/>
      </c>
      <c r="L95" s="22" t="str">
        <f aca="false">IF(COUNTA(A95)=0,"",IF(COUNTIFS(Resumen!$A$18:$A$25,A95)=1,"Clasificado","REVISAR categoría"))</f>
        <v/>
      </c>
      <c r="M95" s="1" t="n">
        <f aca="false">IF(COUNTA(A95:G95)&gt;0,ROW(),0)</f>
        <v>0</v>
      </c>
    </row>
    <row r="96" customFormat="false" ht="30" hidden="false" customHeight="true" outlineLevel="0" collapsed="false">
      <c r="A96" s="27"/>
      <c r="B96" s="27"/>
      <c r="C96" s="27"/>
      <c r="D96" s="28"/>
      <c r="E96" s="27"/>
      <c r="F96" s="28"/>
      <c r="G96" s="28"/>
      <c r="H96" s="21" t="n">
        <f aca="false">IF(K96="Correcto",D96*E96,0)</f>
        <v>0</v>
      </c>
      <c r="I96" s="21" t="n">
        <f aca="false">H96-IF(K96="Correcto",N(F96),0)</f>
        <v>0</v>
      </c>
      <c r="J96" s="21" t="n">
        <f aca="false">I96-IF(K96="Correcto",N(G96),0)</f>
        <v>0</v>
      </c>
      <c r="K96" s="8" t="str">
        <f aca="false">IF(COUNTA(A96:G96)=0,"",IF(OR(A96="",B96="",AND(C96&lt;&gt;"Inicial",C96&lt;&gt;"Recurrente"),NOT(ISNUMBER(D96)),D96&lt;0,NOT(ISNUMBER(E96)),E96&lt;1,MOD(E96,1)&lt;&gt;0,AND(C96="Inicial",E96&lt;&gt;1),AND(F96&lt;&gt;"",NOT(ISNUMBER(F96))),AND(G96&lt;&gt;"",NOT(ISNUMBER(G96))),N(F96)&lt;0,N(G96)&lt;0,N(F96)&gt;D96*E96),"REVISAR datos","Correcto"))</f>
        <v/>
      </c>
      <c r="L96" s="22" t="str">
        <f aca="false">IF(COUNTA(A96)=0,"",IF(COUNTIFS(Resumen!$A$18:$A$25,A96)=1,"Clasificado","REVISAR categoría"))</f>
        <v/>
      </c>
      <c r="M96" s="1" t="n">
        <f aca="false">IF(COUNTA(A96:G96)&gt;0,ROW(),0)</f>
        <v>0</v>
      </c>
    </row>
    <row r="97" customFormat="false" ht="30" hidden="false" customHeight="true" outlineLevel="0" collapsed="false">
      <c r="A97" s="27"/>
      <c r="B97" s="27"/>
      <c r="C97" s="27"/>
      <c r="D97" s="28"/>
      <c r="E97" s="27"/>
      <c r="F97" s="28"/>
      <c r="G97" s="28"/>
      <c r="H97" s="21" t="n">
        <f aca="false">IF(K97="Correcto",D97*E97,0)</f>
        <v>0</v>
      </c>
      <c r="I97" s="21" t="n">
        <f aca="false">H97-IF(K97="Correcto",N(F97),0)</f>
        <v>0</v>
      </c>
      <c r="J97" s="21" t="n">
        <f aca="false">I97-IF(K97="Correcto",N(G97),0)</f>
        <v>0</v>
      </c>
      <c r="K97" s="8" t="str">
        <f aca="false">IF(COUNTA(A97:G97)=0,"",IF(OR(A97="",B97="",AND(C97&lt;&gt;"Inicial",C97&lt;&gt;"Recurrente"),NOT(ISNUMBER(D97)),D97&lt;0,NOT(ISNUMBER(E97)),E97&lt;1,MOD(E97,1)&lt;&gt;0,AND(C97="Inicial",E97&lt;&gt;1),AND(F97&lt;&gt;"",NOT(ISNUMBER(F97))),AND(G97&lt;&gt;"",NOT(ISNUMBER(G97))),N(F97)&lt;0,N(G97)&lt;0,N(F97)&gt;D97*E97),"REVISAR datos","Correcto"))</f>
        <v/>
      </c>
      <c r="L97" s="22" t="str">
        <f aca="false">IF(COUNTA(A97)=0,"",IF(COUNTIFS(Resumen!$A$18:$A$25,A97)=1,"Clasificado","REVISAR categoría"))</f>
        <v/>
      </c>
      <c r="M97" s="1" t="n">
        <f aca="false">IF(COUNTA(A97:G97)&gt;0,ROW(),0)</f>
        <v>0</v>
      </c>
    </row>
    <row r="98" customFormat="false" ht="30" hidden="false" customHeight="true" outlineLevel="0" collapsed="false">
      <c r="A98" s="27"/>
      <c r="B98" s="27"/>
      <c r="C98" s="27"/>
      <c r="D98" s="28"/>
      <c r="E98" s="27"/>
      <c r="F98" s="28"/>
      <c r="G98" s="28"/>
      <c r="H98" s="21" t="n">
        <f aca="false">IF(K98="Correcto",D98*E98,0)</f>
        <v>0</v>
      </c>
      <c r="I98" s="21" t="n">
        <f aca="false">H98-IF(K98="Correcto",N(F98),0)</f>
        <v>0</v>
      </c>
      <c r="J98" s="21" t="n">
        <f aca="false">I98-IF(K98="Correcto",N(G98),0)</f>
        <v>0</v>
      </c>
      <c r="K98" s="8" t="str">
        <f aca="false">IF(COUNTA(A98:G98)=0,"",IF(OR(A98="",B98="",AND(C98&lt;&gt;"Inicial",C98&lt;&gt;"Recurrente"),NOT(ISNUMBER(D98)),D98&lt;0,NOT(ISNUMBER(E98)),E98&lt;1,MOD(E98,1)&lt;&gt;0,AND(C98="Inicial",E98&lt;&gt;1),AND(F98&lt;&gt;"",NOT(ISNUMBER(F98))),AND(G98&lt;&gt;"",NOT(ISNUMBER(G98))),N(F98)&lt;0,N(G98)&lt;0,N(F98)&gt;D98*E98),"REVISAR datos","Correcto"))</f>
        <v/>
      </c>
      <c r="L98" s="22" t="str">
        <f aca="false">IF(COUNTA(A98)=0,"",IF(COUNTIFS(Resumen!$A$18:$A$25,A98)=1,"Clasificado","REVISAR categoría"))</f>
        <v/>
      </c>
      <c r="M98" s="1" t="n">
        <f aca="false">IF(COUNTA(A98:G98)&gt;0,ROW(),0)</f>
        <v>0</v>
      </c>
    </row>
    <row r="99" customFormat="false" ht="30" hidden="false" customHeight="true" outlineLevel="0" collapsed="false">
      <c r="A99" s="27"/>
      <c r="B99" s="27"/>
      <c r="C99" s="27"/>
      <c r="D99" s="28"/>
      <c r="E99" s="27"/>
      <c r="F99" s="28"/>
      <c r="G99" s="28"/>
      <c r="H99" s="21" t="n">
        <f aca="false">IF(K99="Correcto",D99*E99,0)</f>
        <v>0</v>
      </c>
      <c r="I99" s="21" t="n">
        <f aca="false">H99-IF(K99="Correcto",N(F99),0)</f>
        <v>0</v>
      </c>
      <c r="J99" s="21" t="n">
        <f aca="false">I99-IF(K99="Correcto",N(G99),0)</f>
        <v>0</v>
      </c>
      <c r="K99" s="8" t="str">
        <f aca="false">IF(COUNTA(A99:G99)=0,"",IF(OR(A99="",B99="",AND(C99&lt;&gt;"Inicial",C99&lt;&gt;"Recurrente"),NOT(ISNUMBER(D99)),D99&lt;0,NOT(ISNUMBER(E99)),E99&lt;1,MOD(E99,1)&lt;&gt;0,AND(C99="Inicial",E99&lt;&gt;1),AND(F99&lt;&gt;"",NOT(ISNUMBER(F99))),AND(G99&lt;&gt;"",NOT(ISNUMBER(G99))),N(F99)&lt;0,N(G99)&lt;0,N(F99)&gt;D99*E99),"REVISAR datos","Correcto"))</f>
        <v/>
      </c>
      <c r="L99" s="22" t="str">
        <f aca="false">IF(COUNTA(A99)=0,"",IF(COUNTIFS(Resumen!$A$18:$A$25,A99)=1,"Clasificado","REVISAR categoría"))</f>
        <v/>
      </c>
      <c r="M99" s="1" t="n">
        <f aca="false">IF(COUNTA(A99:G99)&gt;0,ROW(),0)</f>
        <v>0</v>
      </c>
    </row>
    <row r="100" customFormat="false" ht="30" hidden="false" customHeight="true" outlineLevel="0" collapsed="false">
      <c r="A100" s="27"/>
      <c r="B100" s="27"/>
      <c r="C100" s="27"/>
      <c r="D100" s="28"/>
      <c r="E100" s="27"/>
      <c r="F100" s="28"/>
      <c r="G100" s="28"/>
      <c r="H100" s="21" t="n">
        <f aca="false">IF(K100="Correcto",D100*E100,0)</f>
        <v>0</v>
      </c>
      <c r="I100" s="21" t="n">
        <f aca="false">H100-IF(K100="Correcto",N(F100),0)</f>
        <v>0</v>
      </c>
      <c r="J100" s="21" t="n">
        <f aca="false">I100-IF(K100="Correcto",N(G100),0)</f>
        <v>0</v>
      </c>
      <c r="K100" s="8" t="str">
        <f aca="false">IF(COUNTA(A100:G100)=0,"",IF(OR(A100="",B100="",AND(C100&lt;&gt;"Inicial",C100&lt;&gt;"Recurrente"),NOT(ISNUMBER(D100)),D100&lt;0,NOT(ISNUMBER(E100)),E100&lt;1,MOD(E100,1)&lt;&gt;0,AND(C100="Inicial",E100&lt;&gt;1),AND(F100&lt;&gt;"",NOT(ISNUMBER(F100))),AND(G100&lt;&gt;"",NOT(ISNUMBER(G100))),N(F100)&lt;0,N(G100)&lt;0,N(F100)&gt;D100*E100),"REVISAR datos","Correcto"))</f>
        <v/>
      </c>
      <c r="L100" s="22" t="str">
        <f aca="false">IF(COUNTA(A100)=0,"",IF(COUNTIFS(Resumen!$A$18:$A$25,A100)=1,"Clasificado","REVISAR categoría"))</f>
        <v/>
      </c>
      <c r="M100" s="1" t="n">
        <f aca="false">IF(COUNTA(A100:G100)&gt;0,ROW(),0)</f>
        <v>0</v>
      </c>
    </row>
    <row r="101" customFormat="false" ht="30" hidden="false" customHeight="true" outlineLevel="0" collapsed="false">
      <c r="A101" s="27"/>
      <c r="B101" s="27"/>
      <c r="C101" s="27"/>
      <c r="D101" s="28"/>
      <c r="E101" s="27"/>
      <c r="F101" s="28"/>
      <c r="G101" s="28"/>
      <c r="H101" s="21" t="n">
        <f aca="false">IF(K101="Correcto",D101*E101,0)</f>
        <v>0</v>
      </c>
      <c r="I101" s="21" t="n">
        <f aca="false">H101-IF(K101="Correcto",N(F101),0)</f>
        <v>0</v>
      </c>
      <c r="J101" s="21" t="n">
        <f aca="false">I101-IF(K101="Correcto",N(G101),0)</f>
        <v>0</v>
      </c>
      <c r="K101" s="8" t="str">
        <f aca="false">IF(COUNTA(A101:G101)=0,"",IF(OR(A101="",B101="",AND(C101&lt;&gt;"Inicial",C101&lt;&gt;"Recurrente"),NOT(ISNUMBER(D101)),D101&lt;0,NOT(ISNUMBER(E101)),E101&lt;1,MOD(E101,1)&lt;&gt;0,AND(C101="Inicial",E101&lt;&gt;1),AND(F101&lt;&gt;"",NOT(ISNUMBER(F101))),AND(G101&lt;&gt;"",NOT(ISNUMBER(G101))),N(F101)&lt;0,N(G101)&lt;0,N(F101)&gt;D101*E101),"REVISAR datos","Correcto"))</f>
        <v/>
      </c>
      <c r="L101" s="22" t="str">
        <f aca="false">IF(COUNTA(A101)=0,"",IF(COUNTIFS(Resumen!$A$18:$A$25,A101)=1,"Clasificado","REVISAR categoría"))</f>
        <v/>
      </c>
      <c r="M101" s="1" t="n">
        <f aca="false">IF(COUNTA(A101:G101)&gt;0,ROW(),0)</f>
        <v>0</v>
      </c>
    </row>
    <row r="102" customFormat="false" ht="30" hidden="false" customHeight="true" outlineLevel="0" collapsed="false">
      <c r="A102" s="27"/>
      <c r="B102" s="27"/>
      <c r="C102" s="27"/>
      <c r="D102" s="28"/>
      <c r="E102" s="27"/>
      <c r="F102" s="28"/>
      <c r="G102" s="28"/>
      <c r="H102" s="21" t="n">
        <f aca="false">IF(K102="Correcto",D102*E102,0)</f>
        <v>0</v>
      </c>
      <c r="I102" s="21" t="n">
        <f aca="false">H102-IF(K102="Correcto",N(F102),0)</f>
        <v>0</v>
      </c>
      <c r="J102" s="21" t="n">
        <f aca="false">I102-IF(K102="Correcto",N(G102),0)</f>
        <v>0</v>
      </c>
      <c r="K102" s="8" t="str">
        <f aca="false">IF(COUNTA(A102:G102)=0,"",IF(OR(A102="",B102="",AND(C102&lt;&gt;"Inicial",C102&lt;&gt;"Recurrente"),NOT(ISNUMBER(D102)),D102&lt;0,NOT(ISNUMBER(E102)),E102&lt;1,MOD(E102,1)&lt;&gt;0,AND(C102="Inicial",E102&lt;&gt;1),AND(F102&lt;&gt;"",NOT(ISNUMBER(F102))),AND(G102&lt;&gt;"",NOT(ISNUMBER(G102))),N(F102)&lt;0,N(G102)&lt;0,N(F102)&gt;D102*E102),"REVISAR datos","Correcto"))</f>
        <v/>
      </c>
      <c r="L102" s="22" t="str">
        <f aca="false">IF(COUNTA(A102)=0,"",IF(COUNTIFS(Resumen!$A$18:$A$25,A102)=1,"Clasificado","REVISAR categoría"))</f>
        <v/>
      </c>
      <c r="M102" s="1" t="n">
        <f aca="false">IF(COUNTA(A102:G102)&gt;0,ROW(),0)</f>
        <v>0</v>
      </c>
    </row>
    <row r="103" customFormat="false" ht="30" hidden="false" customHeight="true" outlineLevel="0" collapsed="false">
      <c r="A103" s="27"/>
      <c r="B103" s="27"/>
      <c r="C103" s="27"/>
      <c r="D103" s="28"/>
      <c r="E103" s="27"/>
      <c r="F103" s="28"/>
      <c r="G103" s="28"/>
      <c r="H103" s="21" t="n">
        <f aca="false">IF(K103="Correcto",D103*E103,0)</f>
        <v>0</v>
      </c>
      <c r="I103" s="21" t="n">
        <f aca="false">H103-IF(K103="Correcto",N(F103),0)</f>
        <v>0</v>
      </c>
      <c r="J103" s="21" t="n">
        <f aca="false">I103-IF(K103="Correcto",N(G103),0)</f>
        <v>0</v>
      </c>
      <c r="K103" s="8" t="str">
        <f aca="false">IF(COUNTA(A103:G103)=0,"",IF(OR(A103="",B103="",AND(C103&lt;&gt;"Inicial",C103&lt;&gt;"Recurrente"),NOT(ISNUMBER(D103)),D103&lt;0,NOT(ISNUMBER(E103)),E103&lt;1,MOD(E103,1)&lt;&gt;0,AND(C103="Inicial",E103&lt;&gt;1),AND(F103&lt;&gt;"",NOT(ISNUMBER(F103))),AND(G103&lt;&gt;"",NOT(ISNUMBER(G103))),N(F103)&lt;0,N(G103)&lt;0,N(F103)&gt;D103*E103),"REVISAR datos","Correcto"))</f>
        <v/>
      </c>
      <c r="L103" s="22" t="str">
        <f aca="false">IF(COUNTA(A103)=0,"",IF(COUNTIFS(Resumen!$A$18:$A$25,A103)=1,"Clasificado","REVISAR categoría"))</f>
        <v/>
      </c>
      <c r="M103" s="1" t="n">
        <f aca="false">IF(COUNTA(A103:G103)&gt;0,ROW(),0)</f>
        <v>0</v>
      </c>
    </row>
    <row r="104" customFormat="false" ht="30" hidden="false" customHeight="true" outlineLevel="0" collapsed="false">
      <c r="A104" s="27"/>
      <c r="B104" s="27"/>
      <c r="C104" s="27"/>
      <c r="D104" s="28"/>
      <c r="E104" s="27"/>
      <c r="F104" s="28"/>
      <c r="G104" s="28"/>
      <c r="H104" s="21" t="n">
        <f aca="false">IF(K104="Correcto",D104*E104,0)</f>
        <v>0</v>
      </c>
      <c r="I104" s="21" t="n">
        <f aca="false">H104-IF(K104="Correcto",N(F104),0)</f>
        <v>0</v>
      </c>
      <c r="J104" s="21" t="n">
        <f aca="false">I104-IF(K104="Correcto",N(G104),0)</f>
        <v>0</v>
      </c>
      <c r="K104" s="8" t="str">
        <f aca="false">IF(COUNTA(A104:G104)=0,"",IF(OR(A104="",B104="",AND(C104&lt;&gt;"Inicial",C104&lt;&gt;"Recurrente"),NOT(ISNUMBER(D104)),D104&lt;0,NOT(ISNUMBER(E104)),E104&lt;1,MOD(E104,1)&lt;&gt;0,AND(C104="Inicial",E104&lt;&gt;1),AND(F104&lt;&gt;"",NOT(ISNUMBER(F104))),AND(G104&lt;&gt;"",NOT(ISNUMBER(G104))),N(F104)&lt;0,N(G104)&lt;0,N(F104)&gt;D104*E104),"REVISAR datos","Correcto"))</f>
        <v/>
      </c>
      <c r="L104" s="22" t="str">
        <f aca="false">IF(COUNTA(A104)=0,"",IF(COUNTIFS(Resumen!$A$18:$A$25,A104)=1,"Clasificado","REVISAR categoría"))</f>
        <v/>
      </c>
      <c r="M104" s="1" t="n">
        <f aca="false">IF(COUNTA(A104:G104)&gt;0,ROW(),0)</f>
        <v>0</v>
      </c>
    </row>
    <row r="105" customFormat="false" ht="30" hidden="false" customHeight="true" outlineLevel="0" collapsed="false">
      <c r="A105" s="27"/>
      <c r="B105" s="27"/>
      <c r="C105" s="27"/>
      <c r="D105" s="28"/>
      <c r="E105" s="27"/>
      <c r="F105" s="28"/>
      <c r="G105" s="28"/>
      <c r="H105" s="21" t="n">
        <f aca="false">IF(K105="Correcto",D105*E105,0)</f>
        <v>0</v>
      </c>
      <c r="I105" s="21" t="n">
        <f aca="false">H105-IF(K105="Correcto",N(F105),0)</f>
        <v>0</v>
      </c>
      <c r="J105" s="21" t="n">
        <f aca="false">I105-IF(K105="Correcto",N(G105),0)</f>
        <v>0</v>
      </c>
      <c r="K105" s="8" t="str">
        <f aca="false">IF(COUNTA(A105:G105)=0,"",IF(OR(A105="",B105="",AND(C105&lt;&gt;"Inicial",C105&lt;&gt;"Recurrente"),NOT(ISNUMBER(D105)),D105&lt;0,NOT(ISNUMBER(E105)),E105&lt;1,MOD(E105,1)&lt;&gt;0,AND(C105="Inicial",E105&lt;&gt;1),AND(F105&lt;&gt;"",NOT(ISNUMBER(F105))),AND(G105&lt;&gt;"",NOT(ISNUMBER(G105))),N(F105)&lt;0,N(G105)&lt;0,N(F105)&gt;D105*E105),"REVISAR datos","Correcto"))</f>
        <v/>
      </c>
      <c r="L105" s="22" t="str">
        <f aca="false">IF(COUNTA(A105)=0,"",IF(COUNTIFS(Resumen!$A$18:$A$25,A105)=1,"Clasificado","REVISAR categoría"))</f>
        <v/>
      </c>
      <c r="M105" s="1" t="n">
        <f aca="false">IF(COUNTA(A105:G105)&gt;0,ROW(),0)</f>
        <v>0</v>
      </c>
    </row>
    <row r="106" customFormat="false" ht="30" hidden="false" customHeight="true" outlineLevel="0" collapsed="false">
      <c r="A106" s="27"/>
      <c r="B106" s="27"/>
      <c r="C106" s="27"/>
      <c r="D106" s="28"/>
      <c r="E106" s="27"/>
      <c r="F106" s="28"/>
      <c r="G106" s="28"/>
      <c r="H106" s="21" t="n">
        <f aca="false">IF(K106="Correcto",D106*E106,0)</f>
        <v>0</v>
      </c>
      <c r="I106" s="21" t="n">
        <f aca="false">H106-IF(K106="Correcto",N(F106),0)</f>
        <v>0</v>
      </c>
      <c r="J106" s="21" t="n">
        <f aca="false">I106-IF(K106="Correcto",N(G106),0)</f>
        <v>0</v>
      </c>
      <c r="K106" s="8" t="str">
        <f aca="false">IF(COUNTA(A106:G106)=0,"",IF(OR(A106="",B106="",AND(C106&lt;&gt;"Inicial",C106&lt;&gt;"Recurrente"),NOT(ISNUMBER(D106)),D106&lt;0,NOT(ISNUMBER(E106)),E106&lt;1,MOD(E106,1)&lt;&gt;0,AND(C106="Inicial",E106&lt;&gt;1),AND(F106&lt;&gt;"",NOT(ISNUMBER(F106))),AND(G106&lt;&gt;"",NOT(ISNUMBER(G106))),N(F106)&lt;0,N(G106)&lt;0,N(F106)&gt;D106*E106),"REVISAR datos","Correcto"))</f>
        <v/>
      </c>
      <c r="L106" s="22" t="str">
        <f aca="false">IF(COUNTA(A106)=0,"",IF(COUNTIFS(Resumen!$A$18:$A$25,A106)=1,"Clasificado","REVISAR categoría"))</f>
        <v/>
      </c>
      <c r="M106" s="1" t="n">
        <f aca="false">IF(COUNTA(A106:G106)&gt;0,ROW(),0)</f>
        <v>0</v>
      </c>
    </row>
    <row r="107" customFormat="false" ht="30" hidden="false" customHeight="true" outlineLevel="0" collapsed="false">
      <c r="A107" s="27"/>
      <c r="B107" s="27"/>
      <c r="C107" s="27"/>
      <c r="D107" s="28"/>
      <c r="E107" s="27"/>
      <c r="F107" s="28"/>
      <c r="G107" s="28"/>
      <c r="H107" s="21" t="n">
        <f aca="false">IF(K107="Correcto",D107*E107,0)</f>
        <v>0</v>
      </c>
      <c r="I107" s="21" t="n">
        <f aca="false">H107-IF(K107="Correcto",N(F107),0)</f>
        <v>0</v>
      </c>
      <c r="J107" s="21" t="n">
        <f aca="false">I107-IF(K107="Correcto",N(G107),0)</f>
        <v>0</v>
      </c>
      <c r="K107" s="8" t="str">
        <f aca="false">IF(COUNTA(A107:G107)=0,"",IF(OR(A107="",B107="",AND(C107&lt;&gt;"Inicial",C107&lt;&gt;"Recurrente"),NOT(ISNUMBER(D107)),D107&lt;0,NOT(ISNUMBER(E107)),E107&lt;1,MOD(E107,1)&lt;&gt;0,AND(C107="Inicial",E107&lt;&gt;1),AND(F107&lt;&gt;"",NOT(ISNUMBER(F107))),AND(G107&lt;&gt;"",NOT(ISNUMBER(G107))),N(F107)&lt;0,N(G107)&lt;0,N(F107)&gt;D107*E107),"REVISAR datos","Correcto"))</f>
        <v/>
      </c>
      <c r="L107" s="22" t="str">
        <f aca="false">IF(COUNTA(A107)=0,"",IF(COUNTIFS(Resumen!$A$18:$A$25,A107)=1,"Clasificado","REVISAR categoría"))</f>
        <v/>
      </c>
      <c r="M107" s="1" t="n">
        <f aca="false">IF(COUNTA(A107:G107)&gt;0,ROW(),0)</f>
        <v>0</v>
      </c>
    </row>
    <row r="108" customFormat="false" ht="30" hidden="false" customHeight="true" outlineLevel="0" collapsed="false">
      <c r="A108" s="27"/>
      <c r="B108" s="27"/>
      <c r="C108" s="27"/>
      <c r="D108" s="28"/>
      <c r="E108" s="27"/>
      <c r="F108" s="28"/>
      <c r="G108" s="28"/>
      <c r="H108" s="21" t="n">
        <f aca="false">IF(K108="Correcto",D108*E108,0)</f>
        <v>0</v>
      </c>
      <c r="I108" s="21" t="n">
        <f aca="false">H108-IF(K108="Correcto",N(F108),0)</f>
        <v>0</v>
      </c>
      <c r="J108" s="21" t="n">
        <f aca="false">I108-IF(K108="Correcto",N(G108),0)</f>
        <v>0</v>
      </c>
      <c r="K108" s="8" t="str">
        <f aca="false">IF(COUNTA(A108:G108)=0,"",IF(OR(A108="",B108="",AND(C108&lt;&gt;"Inicial",C108&lt;&gt;"Recurrente"),NOT(ISNUMBER(D108)),D108&lt;0,NOT(ISNUMBER(E108)),E108&lt;1,MOD(E108,1)&lt;&gt;0,AND(C108="Inicial",E108&lt;&gt;1),AND(F108&lt;&gt;"",NOT(ISNUMBER(F108))),AND(G108&lt;&gt;"",NOT(ISNUMBER(G108))),N(F108)&lt;0,N(G108)&lt;0,N(F108)&gt;D108*E108),"REVISAR datos","Correcto"))</f>
        <v/>
      </c>
      <c r="L108" s="22" t="str">
        <f aca="false">IF(COUNTA(A108)=0,"",IF(COUNTIFS(Resumen!$A$18:$A$25,A108)=1,"Clasificado","REVISAR categoría"))</f>
        <v/>
      </c>
      <c r="M108" s="1" t="n">
        <f aca="false">IF(COUNTA(A108:G108)&gt;0,ROW(),0)</f>
        <v>0</v>
      </c>
    </row>
    <row r="109" customFormat="false" ht="30" hidden="false" customHeight="true" outlineLevel="0" collapsed="false">
      <c r="A109" s="27"/>
      <c r="B109" s="27"/>
      <c r="C109" s="27"/>
      <c r="D109" s="28"/>
      <c r="E109" s="27"/>
      <c r="F109" s="28"/>
      <c r="G109" s="28"/>
      <c r="H109" s="21" t="n">
        <f aca="false">IF(K109="Correcto",D109*E109,0)</f>
        <v>0</v>
      </c>
      <c r="I109" s="21" t="n">
        <f aca="false">H109-IF(K109="Correcto",N(F109),0)</f>
        <v>0</v>
      </c>
      <c r="J109" s="21" t="n">
        <f aca="false">I109-IF(K109="Correcto",N(G109),0)</f>
        <v>0</v>
      </c>
      <c r="K109" s="8" t="str">
        <f aca="false">IF(COUNTA(A109:G109)=0,"",IF(OR(A109="",B109="",AND(C109&lt;&gt;"Inicial",C109&lt;&gt;"Recurrente"),NOT(ISNUMBER(D109)),D109&lt;0,NOT(ISNUMBER(E109)),E109&lt;1,MOD(E109,1)&lt;&gt;0,AND(C109="Inicial",E109&lt;&gt;1),AND(F109&lt;&gt;"",NOT(ISNUMBER(F109))),AND(G109&lt;&gt;"",NOT(ISNUMBER(G109))),N(F109)&lt;0,N(G109)&lt;0,N(F109)&gt;D109*E109),"REVISAR datos","Correcto"))</f>
        <v/>
      </c>
      <c r="L109" s="22" t="str">
        <f aca="false">IF(COUNTA(A109)=0,"",IF(COUNTIFS(Resumen!$A$18:$A$25,A109)=1,"Clasificado","REVISAR categoría"))</f>
        <v/>
      </c>
      <c r="M109" s="1" t="n">
        <f aca="false">IF(COUNTA(A109:G109)&gt;0,ROW(),0)</f>
        <v>0</v>
      </c>
    </row>
    <row r="110" customFormat="false" ht="30" hidden="false" customHeight="true" outlineLevel="0" collapsed="false">
      <c r="A110" s="27"/>
      <c r="B110" s="27"/>
      <c r="C110" s="27"/>
      <c r="D110" s="28"/>
      <c r="E110" s="27"/>
      <c r="F110" s="28"/>
      <c r="G110" s="28"/>
      <c r="H110" s="21" t="n">
        <f aca="false">IF(K110="Correcto",D110*E110,0)</f>
        <v>0</v>
      </c>
      <c r="I110" s="21" t="n">
        <f aca="false">H110-IF(K110="Correcto",N(F110),0)</f>
        <v>0</v>
      </c>
      <c r="J110" s="21" t="n">
        <f aca="false">I110-IF(K110="Correcto",N(G110),0)</f>
        <v>0</v>
      </c>
      <c r="K110" s="8" t="str">
        <f aca="false">IF(COUNTA(A110:G110)=0,"",IF(OR(A110="",B110="",AND(C110&lt;&gt;"Inicial",C110&lt;&gt;"Recurrente"),NOT(ISNUMBER(D110)),D110&lt;0,NOT(ISNUMBER(E110)),E110&lt;1,MOD(E110,1)&lt;&gt;0,AND(C110="Inicial",E110&lt;&gt;1),AND(F110&lt;&gt;"",NOT(ISNUMBER(F110))),AND(G110&lt;&gt;"",NOT(ISNUMBER(G110))),N(F110)&lt;0,N(G110)&lt;0,N(F110)&gt;D110*E110),"REVISAR datos","Correcto"))</f>
        <v/>
      </c>
      <c r="L110" s="22" t="str">
        <f aca="false">IF(COUNTA(A110)=0,"",IF(COUNTIFS(Resumen!$A$18:$A$25,A110)=1,"Clasificado","REVISAR categoría"))</f>
        <v/>
      </c>
      <c r="M110" s="1" t="n">
        <f aca="false">IF(COUNTA(A110:G110)&gt;0,ROW(),0)</f>
        <v>0</v>
      </c>
    </row>
    <row r="111" customFormat="false" ht="30" hidden="false" customHeight="true" outlineLevel="0" collapsed="false">
      <c r="A111" s="27"/>
      <c r="B111" s="27"/>
      <c r="C111" s="27"/>
      <c r="D111" s="28"/>
      <c r="E111" s="27"/>
      <c r="F111" s="28"/>
      <c r="G111" s="28"/>
      <c r="H111" s="21" t="n">
        <f aca="false">IF(K111="Correcto",D111*E111,0)</f>
        <v>0</v>
      </c>
      <c r="I111" s="21" t="n">
        <f aca="false">H111-IF(K111="Correcto",N(F111),0)</f>
        <v>0</v>
      </c>
      <c r="J111" s="21" t="n">
        <f aca="false">I111-IF(K111="Correcto",N(G111),0)</f>
        <v>0</v>
      </c>
      <c r="K111" s="8" t="str">
        <f aca="false">IF(COUNTA(A111:G111)=0,"",IF(OR(A111="",B111="",AND(C111&lt;&gt;"Inicial",C111&lt;&gt;"Recurrente"),NOT(ISNUMBER(D111)),D111&lt;0,NOT(ISNUMBER(E111)),E111&lt;1,MOD(E111,1)&lt;&gt;0,AND(C111="Inicial",E111&lt;&gt;1),AND(F111&lt;&gt;"",NOT(ISNUMBER(F111))),AND(G111&lt;&gt;"",NOT(ISNUMBER(G111))),N(F111)&lt;0,N(G111)&lt;0,N(F111)&gt;D111*E111),"REVISAR datos","Correcto"))</f>
        <v/>
      </c>
      <c r="L111" s="22" t="str">
        <f aca="false">IF(COUNTA(A111)=0,"",IF(COUNTIFS(Resumen!$A$18:$A$25,A111)=1,"Clasificado","REVISAR categoría"))</f>
        <v/>
      </c>
      <c r="M111" s="1" t="n">
        <f aca="false">IF(COUNTA(A111:G111)&gt;0,ROW(),0)</f>
        <v>0</v>
      </c>
    </row>
    <row r="112" customFormat="false" ht="30" hidden="false" customHeight="true" outlineLevel="0" collapsed="false">
      <c r="A112" s="27"/>
      <c r="B112" s="27"/>
      <c r="C112" s="27"/>
      <c r="D112" s="28"/>
      <c r="E112" s="27"/>
      <c r="F112" s="28"/>
      <c r="G112" s="28"/>
      <c r="H112" s="21" t="n">
        <f aca="false">IF(K112="Correcto",D112*E112,0)</f>
        <v>0</v>
      </c>
      <c r="I112" s="21" t="n">
        <f aca="false">H112-IF(K112="Correcto",N(F112),0)</f>
        <v>0</v>
      </c>
      <c r="J112" s="21" t="n">
        <f aca="false">I112-IF(K112="Correcto",N(G112),0)</f>
        <v>0</v>
      </c>
      <c r="K112" s="8" t="str">
        <f aca="false">IF(COUNTA(A112:G112)=0,"",IF(OR(A112="",B112="",AND(C112&lt;&gt;"Inicial",C112&lt;&gt;"Recurrente"),NOT(ISNUMBER(D112)),D112&lt;0,NOT(ISNUMBER(E112)),E112&lt;1,MOD(E112,1)&lt;&gt;0,AND(C112="Inicial",E112&lt;&gt;1),AND(F112&lt;&gt;"",NOT(ISNUMBER(F112))),AND(G112&lt;&gt;"",NOT(ISNUMBER(G112))),N(F112)&lt;0,N(G112)&lt;0,N(F112)&gt;D112*E112),"REVISAR datos","Correcto"))</f>
        <v/>
      </c>
      <c r="L112" s="22" t="str">
        <f aca="false">IF(COUNTA(A112)=0,"",IF(COUNTIFS(Resumen!$A$18:$A$25,A112)=1,"Clasificado","REVISAR categoría"))</f>
        <v/>
      </c>
      <c r="M112" s="1" t="n">
        <f aca="false">IF(COUNTA(A112:G112)&gt;0,ROW(),0)</f>
        <v>0</v>
      </c>
    </row>
    <row r="113" customFormat="false" ht="30" hidden="false" customHeight="true" outlineLevel="0" collapsed="false">
      <c r="A113" s="27"/>
      <c r="B113" s="27"/>
      <c r="C113" s="27"/>
      <c r="D113" s="28"/>
      <c r="E113" s="27"/>
      <c r="F113" s="28"/>
      <c r="G113" s="28"/>
      <c r="H113" s="21" t="n">
        <f aca="false">IF(K113="Correcto",D113*E113,0)</f>
        <v>0</v>
      </c>
      <c r="I113" s="21" t="n">
        <f aca="false">H113-IF(K113="Correcto",N(F113),0)</f>
        <v>0</v>
      </c>
      <c r="J113" s="21" t="n">
        <f aca="false">I113-IF(K113="Correcto",N(G113),0)</f>
        <v>0</v>
      </c>
      <c r="K113" s="8" t="str">
        <f aca="false">IF(COUNTA(A113:G113)=0,"",IF(OR(A113="",B113="",AND(C113&lt;&gt;"Inicial",C113&lt;&gt;"Recurrente"),NOT(ISNUMBER(D113)),D113&lt;0,NOT(ISNUMBER(E113)),E113&lt;1,MOD(E113,1)&lt;&gt;0,AND(C113="Inicial",E113&lt;&gt;1),AND(F113&lt;&gt;"",NOT(ISNUMBER(F113))),AND(G113&lt;&gt;"",NOT(ISNUMBER(G113))),N(F113)&lt;0,N(G113)&lt;0,N(F113)&gt;D113*E113),"REVISAR datos","Correcto"))</f>
        <v/>
      </c>
      <c r="L113" s="22" t="str">
        <f aca="false">IF(COUNTA(A113)=0,"",IF(COUNTIFS(Resumen!$A$18:$A$25,A113)=1,"Clasificado","REVISAR categoría"))</f>
        <v/>
      </c>
      <c r="M113" s="1" t="n">
        <f aca="false">IF(COUNTA(A113:G113)&gt;0,ROW(),0)</f>
        <v>0</v>
      </c>
    </row>
    <row r="114" customFormat="false" ht="30" hidden="false" customHeight="true" outlineLevel="0" collapsed="false">
      <c r="A114" s="27"/>
      <c r="B114" s="27"/>
      <c r="C114" s="27"/>
      <c r="D114" s="28"/>
      <c r="E114" s="27"/>
      <c r="F114" s="28"/>
      <c r="G114" s="28"/>
      <c r="H114" s="21" t="n">
        <f aca="false">IF(K114="Correcto",D114*E114,0)</f>
        <v>0</v>
      </c>
      <c r="I114" s="21" t="n">
        <f aca="false">H114-IF(K114="Correcto",N(F114),0)</f>
        <v>0</v>
      </c>
      <c r="J114" s="21" t="n">
        <f aca="false">I114-IF(K114="Correcto",N(G114),0)</f>
        <v>0</v>
      </c>
      <c r="K114" s="8" t="str">
        <f aca="false">IF(COUNTA(A114:G114)=0,"",IF(OR(A114="",B114="",AND(C114&lt;&gt;"Inicial",C114&lt;&gt;"Recurrente"),NOT(ISNUMBER(D114)),D114&lt;0,NOT(ISNUMBER(E114)),E114&lt;1,MOD(E114,1)&lt;&gt;0,AND(C114="Inicial",E114&lt;&gt;1),AND(F114&lt;&gt;"",NOT(ISNUMBER(F114))),AND(G114&lt;&gt;"",NOT(ISNUMBER(G114))),N(F114)&lt;0,N(G114)&lt;0,N(F114)&gt;D114*E114),"REVISAR datos","Correcto"))</f>
        <v/>
      </c>
      <c r="L114" s="22" t="str">
        <f aca="false">IF(COUNTA(A114)=0,"",IF(COUNTIFS(Resumen!$A$18:$A$25,A114)=1,"Clasificado","REVISAR categoría"))</f>
        <v/>
      </c>
      <c r="M114" s="1" t="n">
        <f aca="false">IF(COUNTA(A114:G114)&gt;0,ROW(),0)</f>
        <v>0</v>
      </c>
    </row>
    <row r="115" customFormat="false" ht="30" hidden="false" customHeight="true" outlineLevel="0" collapsed="false">
      <c r="A115" s="27"/>
      <c r="B115" s="27"/>
      <c r="C115" s="27"/>
      <c r="D115" s="28"/>
      <c r="E115" s="27"/>
      <c r="F115" s="28"/>
      <c r="G115" s="28"/>
      <c r="H115" s="21" t="n">
        <f aca="false">IF(K115="Correcto",D115*E115,0)</f>
        <v>0</v>
      </c>
      <c r="I115" s="21" t="n">
        <f aca="false">H115-IF(K115="Correcto",N(F115),0)</f>
        <v>0</v>
      </c>
      <c r="J115" s="21" t="n">
        <f aca="false">I115-IF(K115="Correcto",N(G115),0)</f>
        <v>0</v>
      </c>
      <c r="K115" s="8" t="str">
        <f aca="false">IF(COUNTA(A115:G115)=0,"",IF(OR(A115="",B115="",AND(C115&lt;&gt;"Inicial",C115&lt;&gt;"Recurrente"),NOT(ISNUMBER(D115)),D115&lt;0,NOT(ISNUMBER(E115)),E115&lt;1,MOD(E115,1)&lt;&gt;0,AND(C115="Inicial",E115&lt;&gt;1),AND(F115&lt;&gt;"",NOT(ISNUMBER(F115))),AND(G115&lt;&gt;"",NOT(ISNUMBER(G115))),N(F115)&lt;0,N(G115)&lt;0,N(F115)&gt;D115*E115),"REVISAR datos","Correcto"))</f>
        <v/>
      </c>
      <c r="L115" s="22" t="str">
        <f aca="false">IF(COUNTA(A115)=0,"",IF(COUNTIFS(Resumen!$A$18:$A$25,A115)=1,"Clasificado","REVISAR categoría"))</f>
        <v/>
      </c>
      <c r="M115" s="1" t="n">
        <f aca="false">IF(COUNTA(A115:G115)&gt;0,ROW(),0)</f>
        <v>0</v>
      </c>
    </row>
    <row r="116" customFormat="false" ht="30" hidden="false" customHeight="true" outlineLevel="0" collapsed="false">
      <c r="A116" s="27"/>
      <c r="B116" s="27"/>
      <c r="C116" s="27"/>
      <c r="D116" s="28"/>
      <c r="E116" s="27"/>
      <c r="F116" s="28"/>
      <c r="G116" s="28"/>
      <c r="H116" s="21" t="n">
        <f aca="false">IF(K116="Correcto",D116*E116,0)</f>
        <v>0</v>
      </c>
      <c r="I116" s="21" t="n">
        <f aca="false">H116-IF(K116="Correcto",N(F116),0)</f>
        <v>0</v>
      </c>
      <c r="J116" s="21" t="n">
        <f aca="false">I116-IF(K116="Correcto",N(G116),0)</f>
        <v>0</v>
      </c>
      <c r="K116" s="8" t="str">
        <f aca="false">IF(COUNTA(A116:G116)=0,"",IF(OR(A116="",B116="",AND(C116&lt;&gt;"Inicial",C116&lt;&gt;"Recurrente"),NOT(ISNUMBER(D116)),D116&lt;0,NOT(ISNUMBER(E116)),E116&lt;1,MOD(E116,1)&lt;&gt;0,AND(C116="Inicial",E116&lt;&gt;1),AND(F116&lt;&gt;"",NOT(ISNUMBER(F116))),AND(G116&lt;&gt;"",NOT(ISNUMBER(G116))),N(F116)&lt;0,N(G116)&lt;0,N(F116)&gt;D116*E116),"REVISAR datos","Correcto"))</f>
        <v/>
      </c>
      <c r="L116" s="22" t="str">
        <f aca="false">IF(COUNTA(A116)=0,"",IF(COUNTIFS(Resumen!$A$18:$A$25,A116)=1,"Clasificado","REVISAR categoría"))</f>
        <v/>
      </c>
      <c r="M116" s="1" t="n">
        <f aca="false">IF(COUNTA(A116:G116)&gt;0,ROW(),0)</f>
        <v>0</v>
      </c>
    </row>
    <row r="117" customFormat="false" ht="30" hidden="false" customHeight="true" outlineLevel="0" collapsed="false">
      <c r="A117" s="27"/>
      <c r="B117" s="27"/>
      <c r="C117" s="27"/>
      <c r="D117" s="28"/>
      <c r="E117" s="27"/>
      <c r="F117" s="28"/>
      <c r="G117" s="28"/>
      <c r="H117" s="21" t="n">
        <f aca="false">IF(K117="Correcto",D117*E117,0)</f>
        <v>0</v>
      </c>
      <c r="I117" s="21" t="n">
        <f aca="false">H117-IF(K117="Correcto",N(F117),0)</f>
        <v>0</v>
      </c>
      <c r="J117" s="21" t="n">
        <f aca="false">I117-IF(K117="Correcto",N(G117),0)</f>
        <v>0</v>
      </c>
      <c r="K117" s="8" t="str">
        <f aca="false">IF(COUNTA(A117:G117)=0,"",IF(OR(A117="",B117="",AND(C117&lt;&gt;"Inicial",C117&lt;&gt;"Recurrente"),NOT(ISNUMBER(D117)),D117&lt;0,NOT(ISNUMBER(E117)),E117&lt;1,MOD(E117,1)&lt;&gt;0,AND(C117="Inicial",E117&lt;&gt;1),AND(F117&lt;&gt;"",NOT(ISNUMBER(F117))),AND(G117&lt;&gt;"",NOT(ISNUMBER(G117))),N(F117)&lt;0,N(G117)&lt;0,N(F117)&gt;D117*E117),"REVISAR datos","Correcto"))</f>
        <v/>
      </c>
      <c r="L117" s="22" t="str">
        <f aca="false">IF(COUNTA(A117)=0,"",IF(COUNTIFS(Resumen!$A$18:$A$25,A117)=1,"Clasificado","REVISAR categoría"))</f>
        <v/>
      </c>
      <c r="M117" s="1" t="n">
        <f aca="false">IF(COUNTA(A117:G117)&gt;0,ROW(),0)</f>
        <v>0</v>
      </c>
    </row>
    <row r="118" customFormat="false" ht="30" hidden="false" customHeight="true" outlineLevel="0" collapsed="false">
      <c r="A118" s="27"/>
      <c r="B118" s="27"/>
      <c r="C118" s="27"/>
      <c r="D118" s="28"/>
      <c r="E118" s="27"/>
      <c r="F118" s="28"/>
      <c r="G118" s="28"/>
      <c r="H118" s="21" t="n">
        <f aca="false">IF(K118="Correcto",D118*E118,0)</f>
        <v>0</v>
      </c>
      <c r="I118" s="21" t="n">
        <f aca="false">H118-IF(K118="Correcto",N(F118),0)</f>
        <v>0</v>
      </c>
      <c r="J118" s="21" t="n">
        <f aca="false">I118-IF(K118="Correcto",N(G118),0)</f>
        <v>0</v>
      </c>
      <c r="K118" s="8" t="str">
        <f aca="false">IF(COUNTA(A118:G118)=0,"",IF(OR(A118="",B118="",AND(C118&lt;&gt;"Inicial",C118&lt;&gt;"Recurrente"),NOT(ISNUMBER(D118)),D118&lt;0,NOT(ISNUMBER(E118)),E118&lt;1,MOD(E118,1)&lt;&gt;0,AND(C118="Inicial",E118&lt;&gt;1),AND(F118&lt;&gt;"",NOT(ISNUMBER(F118))),AND(G118&lt;&gt;"",NOT(ISNUMBER(G118))),N(F118)&lt;0,N(G118)&lt;0,N(F118)&gt;D118*E118),"REVISAR datos","Correcto"))</f>
        <v/>
      </c>
      <c r="L118" s="22" t="str">
        <f aca="false">IF(COUNTA(A118)=0,"",IF(COUNTIFS(Resumen!$A$18:$A$25,A118)=1,"Clasificado","REVISAR categoría"))</f>
        <v/>
      </c>
      <c r="M118" s="1" t="n">
        <f aca="false">IF(COUNTA(A118:G118)&gt;0,ROW(),0)</f>
        <v>0</v>
      </c>
    </row>
    <row r="119" customFormat="false" ht="30" hidden="false" customHeight="true" outlineLevel="0" collapsed="false">
      <c r="A119" s="27"/>
      <c r="B119" s="27"/>
      <c r="C119" s="27"/>
      <c r="D119" s="28"/>
      <c r="E119" s="27"/>
      <c r="F119" s="28"/>
      <c r="G119" s="28"/>
      <c r="H119" s="21" t="n">
        <f aca="false">IF(K119="Correcto",D119*E119,0)</f>
        <v>0</v>
      </c>
      <c r="I119" s="21" t="n">
        <f aca="false">H119-IF(K119="Correcto",N(F119),0)</f>
        <v>0</v>
      </c>
      <c r="J119" s="21" t="n">
        <f aca="false">I119-IF(K119="Correcto",N(G119),0)</f>
        <v>0</v>
      </c>
      <c r="K119" s="8" t="str">
        <f aca="false">IF(COUNTA(A119:G119)=0,"",IF(OR(A119="",B119="",AND(C119&lt;&gt;"Inicial",C119&lt;&gt;"Recurrente"),NOT(ISNUMBER(D119)),D119&lt;0,NOT(ISNUMBER(E119)),E119&lt;1,MOD(E119,1)&lt;&gt;0,AND(C119="Inicial",E119&lt;&gt;1),AND(F119&lt;&gt;"",NOT(ISNUMBER(F119))),AND(G119&lt;&gt;"",NOT(ISNUMBER(G119))),N(F119)&lt;0,N(G119)&lt;0,N(F119)&gt;D119*E119),"REVISAR datos","Correcto"))</f>
        <v/>
      </c>
      <c r="L119" s="22" t="str">
        <f aca="false">IF(COUNTA(A119)=0,"",IF(COUNTIFS(Resumen!$A$18:$A$25,A119)=1,"Clasificado","REVISAR categoría"))</f>
        <v/>
      </c>
      <c r="M119" s="1" t="n">
        <f aca="false">IF(COUNTA(A119:G119)&gt;0,ROW(),0)</f>
        <v>0</v>
      </c>
    </row>
    <row r="120" customFormat="false" ht="30" hidden="false" customHeight="true" outlineLevel="0" collapsed="false">
      <c r="A120" s="27"/>
      <c r="B120" s="27"/>
      <c r="C120" s="27"/>
      <c r="D120" s="28"/>
      <c r="E120" s="27"/>
      <c r="F120" s="28"/>
      <c r="G120" s="28"/>
      <c r="H120" s="21" t="n">
        <f aca="false">IF(K120="Correcto",D120*E120,0)</f>
        <v>0</v>
      </c>
      <c r="I120" s="21" t="n">
        <f aca="false">H120-IF(K120="Correcto",N(F120),0)</f>
        <v>0</v>
      </c>
      <c r="J120" s="21" t="n">
        <f aca="false">I120-IF(K120="Correcto",N(G120),0)</f>
        <v>0</v>
      </c>
      <c r="K120" s="8" t="str">
        <f aca="false">IF(COUNTA(A120:G120)=0,"",IF(OR(A120="",B120="",AND(C120&lt;&gt;"Inicial",C120&lt;&gt;"Recurrente"),NOT(ISNUMBER(D120)),D120&lt;0,NOT(ISNUMBER(E120)),E120&lt;1,MOD(E120,1)&lt;&gt;0,AND(C120="Inicial",E120&lt;&gt;1),AND(F120&lt;&gt;"",NOT(ISNUMBER(F120))),AND(G120&lt;&gt;"",NOT(ISNUMBER(G120))),N(F120)&lt;0,N(G120)&lt;0,N(F120)&gt;D120*E120),"REVISAR datos","Correcto"))</f>
        <v/>
      </c>
      <c r="L120" s="22" t="str">
        <f aca="false">IF(COUNTA(A120)=0,"",IF(COUNTIFS(Resumen!$A$18:$A$25,A120)=1,"Clasificado","REVISAR categoría"))</f>
        <v/>
      </c>
      <c r="M120" s="1" t="n">
        <f aca="false">IF(COUNTA(A120:G120)&gt;0,ROW(),0)</f>
        <v>0</v>
      </c>
    </row>
    <row r="121" customFormat="false" ht="30" hidden="false" customHeight="true" outlineLevel="0" collapsed="false">
      <c r="A121" s="27"/>
      <c r="B121" s="27"/>
      <c r="C121" s="27"/>
      <c r="D121" s="28"/>
      <c r="E121" s="27"/>
      <c r="F121" s="28"/>
      <c r="G121" s="28"/>
      <c r="H121" s="21" t="n">
        <f aca="false">IF(K121="Correcto",D121*E121,0)</f>
        <v>0</v>
      </c>
      <c r="I121" s="21" t="n">
        <f aca="false">H121-IF(K121="Correcto",N(F121),0)</f>
        <v>0</v>
      </c>
      <c r="J121" s="21" t="n">
        <f aca="false">I121-IF(K121="Correcto",N(G121),0)</f>
        <v>0</v>
      </c>
      <c r="K121" s="8" t="str">
        <f aca="false">IF(COUNTA(A121:G121)=0,"",IF(OR(A121="",B121="",AND(C121&lt;&gt;"Inicial",C121&lt;&gt;"Recurrente"),NOT(ISNUMBER(D121)),D121&lt;0,NOT(ISNUMBER(E121)),E121&lt;1,MOD(E121,1)&lt;&gt;0,AND(C121="Inicial",E121&lt;&gt;1),AND(F121&lt;&gt;"",NOT(ISNUMBER(F121))),AND(G121&lt;&gt;"",NOT(ISNUMBER(G121))),N(F121)&lt;0,N(G121)&lt;0,N(F121)&gt;D121*E121),"REVISAR datos","Correcto"))</f>
        <v/>
      </c>
      <c r="L121" s="22" t="str">
        <f aca="false">IF(COUNTA(A121)=0,"",IF(COUNTIFS(Resumen!$A$18:$A$25,A121)=1,"Clasificado","REVISAR categoría"))</f>
        <v/>
      </c>
      <c r="M121" s="1" t="n">
        <f aca="false">IF(COUNTA(A121:G121)&gt;0,ROW(),0)</f>
        <v>0</v>
      </c>
    </row>
    <row r="122" customFormat="false" ht="30" hidden="false" customHeight="true" outlineLevel="0" collapsed="false">
      <c r="A122" s="27"/>
      <c r="B122" s="27"/>
      <c r="C122" s="27"/>
      <c r="D122" s="28"/>
      <c r="E122" s="27"/>
      <c r="F122" s="28"/>
      <c r="G122" s="28"/>
      <c r="H122" s="21" t="n">
        <f aca="false">IF(K122="Correcto",D122*E122,0)</f>
        <v>0</v>
      </c>
      <c r="I122" s="21" t="n">
        <f aca="false">H122-IF(K122="Correcto",N(F122),0)</f>
        <v>0</v>
      </c>
      <c r="J122" s="21" t="n">
        <f aca="false">I122-IF(K122="Correcto",N(G122),0)</f>
        <v>0</v>
      </c>
      <c r="K122" s="8" t="str">
        <f aca="false">IF(COUNTA(A122:G122)=0,"",IF(OR(A122="",B122="",AND(C122&lt;&gt;"Inicial",C122&lt;&gt;"Recurrente"),NOT(ISNUMBER(D122)),D122&lt;0,NOT(ISNUMBER(E122)),E122&lt;1,MOD(E122,1)&lt;&gt;0,AND(C122="Inicial",E122&lt;&gt;1),AND(F122&lt;&gt;"",NOT(ISNUMBER(F122))),AND(G122&lt;&gt;"",NOT(ISNUMBER(G122))),N(F122)&lt;0,N(G122)&lt;0,N(F122)&gt;D122*E122),"REVISAR datos","Correcto"))</f>
        <v/>
      </c>
      <c r="L122" s="22" t="str">
        <f aca="false">IF(COUNTA(A122)=0,"",IF(COUNTIFS(Resumen!$A$18:$A$25,A122)=1,"Clasificado","REVISAR categoría"))</f>
        <v/>
      </c>
      <c r="M122" s="1" t="n">
        <f aca="false">IF(COUNTA(A122:G122)&gt;0,ROW(),0)</f>
        <v>0</v>
      </c>
    </row>
    <row r="123" customFormat="false" ht="30" hidden="false" customHeight="true" outlineLevel="0" collapsed="false">
      <c r="A123" s="27"/>
      <c r="B123" s="27"/>
      <c r="C123" s="27"/>
      <c r="D123" s="28"/>
      <c r="E123" s="27"/>
      <c r="F123" s="28"/>
      <c r="G123" s="28"/>
      <c r="H123" s="21" t="n">
        <f aca="false">IF(K123="Correcto",D123*E123,0)</f>
        <v>0</v>
      </c>
      <c r="I123" s="21" t="n">
        <f aca="false">H123-IF(K123="Correcto",N(F123),0)</f>
        <v>0</v>
      </c>
      <c r="J123" s="21" t="n">
        <f aca="false">I123-IF(K123="Correcto",N(G123),0)</f>
        <v>0</v>
      </c>
      <c r="K123" s="8" t="str">
        <f aca="false">IF(COUNTA(A123:G123)=0,"",IF(OR(A123="",B123="",AND(C123&lt;&gt;"Inicial",C123&lt;&gt;"Recurrente"),NOT(ISNUMBER(D123)),D123&lt;0,NOT(ISNUMBER(E123)),E123&lt;1,MOD(E123,1)&lt;&gt;0,AND(C123="Inicial",E123&lt;&gt;1),AND(F123&lt;&gt;"",NOT(ISNUMBER(F123))),AND(G123&lt;&gt;"",NOT(ISNUMBER(G123))),N(F123)&lt;0,N(G123)&lt;0,N(F123)&gt;D123*E123),"REVISAR datos","Correcto"))</f>
        <v/>
      </c>
      <c r="L123" s="22" t="str">
        <f aca="false">IF(COUNTA(A123)=0,"",IF(COUNTIFS(Resumen!$A$18:$A$25,A123)=1,"Clasificado","REVISAR categoría"))</f>
        <v/>
      </c>
      <c r="M123" s="1" t="n">
        <f aca="false">IF(COUNTA(A123:G123)&gt;0,ROW(),0)</f>
        <v>0</v>
      </c>
    </row>
    <row r="124" customFormat="false" ht="30" hidden="false" customHeight="true" outlineLevel="0" collapsed="false">
      <c r="A124" s="27"/>
      <c r="B124" s="27"/>
      <c r="C124" s="27"/>
      <c r="D124" s="28"/>
      <c r="E124" s="27"/>
      <c r="F124" s="28"/>
      <c r="G124" s="28"/>
      <c r="H124" s="21" t="n">
        <f aca="false">IF(K124="Correcto",D124*E124,0)</f>
        <v>0</v>
      </c>
      <c r="I124" s="21" t="n">
        <f aca="false">H124-IF(K124="Correcto",N(F124),0)</f>
        <v>0</v>
      </c>
      <c r="J124" s="21" t="n">
        <f aca="false">I124-IF(K124="Correcto",N(G124),0)</f>
        <v>0</v>
      </c>
      <c r="K124" s="8" t="str">
        <f aca="false">IF(COUNTA(A124:G124)=0,"",IF(OR(A124="",B124="",AND(C124&lt;&gt;"Inicial",C124&lt;&gt;"Recurrente"),NOT(ISNUMBER(D124)),D124&lt;0,NOT(ISNUMBER(E124)),E124&lt;1,MOD(E124,1)&lt;&gt;0,AND(C124="Inicial",E124&lt;&gt;1),AND(F124&lt;&gt;"",NOT(ISNUMBER(F124))),AND(G124&lt;&gt;"",NOT(ISNUMBER(G124))),N(F124)&lt;0,N(G124)&lt;0,N(F124)&gt;D124*E124),"REVISAR datos","Correcto"))</f>
        <v/>
      </c>
      <c r="L124" s="22" t="str">
        <f aca="false">IF(COUNTA(A124)=0,"",IF(COUNTIFS(Resumen!$A$18:$A$25,A124)=1,"Clasificado","REVISAR categoría"))</f>
        <v/>
      </c>
      <c r="M124" s="1" t="n">
        <f aca="false">IF(COUNTA(A124:G124)&gt;0,ROW(),0)</f>
        <v>0</v>
      </c>
    </row>
    <row r="125" customFormat="false" ht="30" hidden="false" customHeight="true" outlineLevel="0" collapsed="false">
      <c r="A125" s="27"/>
      <c r="B125" s="27"/>
      <c r="C125" s="27"/>
      <c r="D125" s="28"/>
      <c r="E125" s="27"/>
      <c r="F125" s="28"/>
      <c r="G125" s="28"/>
      <c r="H125" s="21" t="n">
        <f aca="false">IF(K125="Correcto",D125*E125,0)</f>
        <v>0</v>
      </c>
      <c r="I125" s="21" t="n">
        <f aca="false">H125-IF(K125="Correcto",N(F125),0)</f>
        <v>0</v>
      </c>
      <c r="J125" s="21" t="n">
        <f aca="false">I125-IF(K125="Correcto",N(G125),0)</f>
        <v>0</v>
      </c>
      <c r="K125" s="8" t="str">
        <f aca="false">IF(COUNTA(A125:G125)=0,"",IF(OR(A125="",B125="",AND(C125&lt;&gt;"Inicial",C125&lt;&gt;"Recurrente"),NOT(ISNUMBER(D125)),D125&lt;0,NOT(ISNUMBER(E125)),E125&lt;1,MOD(E125,1)&lt;&gt;0,AND(C125="Inicial",E125&lt;&gt;1),AND(F125&lt;&gt;"",NOT(ISNUMBER(F125))),AND(G125&lt;&gt;"",NOT(ISNUMBER(G125))),N(F125)&lt;0,N(G125)&lt;0,N(F125)&gt;D125*E125),"REVISAR datos","Correcto"))</f>
        <v/>
      </c>
      <c r="L125" s="22" t="str">
        <f aca="false">IF(COUNTA(A125)=0,"",IF(COUNTIFS(Resumen!$A$18:$A$25,A125)=1,"Clasificado","REVISAR categoría"))</f>
        <v/>
      </c>
      <c r="M125" s="1" t="n">
        <f aca="false">IF(COUNTA(A125:G125)&gt;0,ROW(),0)</f>
        <v>0</v>
      </c>
    </row>
    <row r="126" customFormat="false" ht="30" hidden="false" customHeight="true" outlineLevel="0" collapsed="false">
      <c r="A126" s="27"/>
      <c r="B126" s="27"/>
      <c r="C126" s="27"/>
      <c r="D126" s="28"/>
      <c r="E126" s="27"/>
      <c r="F126" s="28"/>
      <c r="G126" s="28"/>
      <c r="H126" s="21" t="n">
        <f aca="false">IF(K126="Correcto",D126*E126,0)</f>
        <v>0</v>
      </c>
      <c r="I126" s="21" t="n">
        <f aca="false">H126-IF(K126="Correcto",N(F126),0)</f>
        <v>0</v>
      </c>
      <c r="J126" s="21" t="n">
        <f aca="false">I126-IF(K126="Correcto",N(G126),0)</f>
        <v>0</v>
      </c>
      <c r="K126" s="8" t="str">
        <f aca="false">IF(COUNTA(A126:G126)=0,"",IF(OR(A126="",B126="",AND(C126&lt;&gt;"Inicial",C126&lt;&gt;"Recurrente"),NOT(ISNUMBER(D126)),D126&lt;0,NOT(ISNUMBER(E126)),E126&lt;1,MOD(E126,1)&lt;&gt;0,AND(C126="Inicial",E126&lt;&gt;1),AND(F126&lt;&gt;"",NOT(ISNUMBER(F126))),AND(G126&lt;&gt;"",NOT(ISNUMBER(G126))),N(F126)&lt;0,N(G126)&lt;0,N(F126)&gt;D126*E126),"REVISAR datos","Correcto"))</f>
        <v/>
      </c>
      <c r="L126" s="22" t="str">
        <f aca="false">IF(COUNTA(A126)=0,"",IF(COUNTIFS(Resumen!$A$18:$A$25,A126)=1,"Clasificado","REVISAR categoría"))</f>
        <v/>
      </c>
      <c r="M126" s="1" t="n">
        <f aca="false">IF(COUNTA(A126:G126)&gt;0,ROW(),0)</f>
        <v>0</v>
      </c>
    </row>
    <row r="127" customFormat="false" ht="30" hidden="false" customHeight="true" outlineLevel="0" collapsed="false">
      <c r="A127" s="27"/>
      <c r="B127" s="27"/>
      <c r="C127" s="27"/>
      <c r="D127" s="28"/>
      <c r="E127" s="27"/>
      <c r="F127" s="28"/>
      <c r="G127" s="28"/>
      <c r="H127" s="21" t="n">
        <f aca="false">IF(K127="Correcto",D127*E127,0)</f>
        <v>0</v>
      </c>
      <c r="I127" s="21" t="n">
        <f aca="false">H127-IF(K127="Correcto",N(F127),0)</f>
        <v>0</v>
      </c>
      <c r="J127" s="21" t="n">
        <f aca="false">I127-IF(K127="Correcto",N(G127),0)</f>
        <v>0</v>
      </c>
      <c r="K127" s="8" t="str">
        <f aca="false">IF(COUNTA(A127:G127)=0,"",IF(OR(A127="",B127="",AND(C127&lt;&gt;"Inicial",C127&lt;&gt;"Recurrente"),NOT(ISNUMBER(D127)),D127&lt;0,NOT(ISNUMBER(E127)),E127&lt;1,MOD(E127,1)&lt;&gt;0,AND(C127="Inicial",E127&lt;&gt;1),AND(F127&lt;&gt;"",NOT(ISNUMBER(F127))),AND(G127&lt;&gt;"",NOT(ISNUMBER(G127))),N(F127)&lt;0,N(G127)&lt;0,N(F127)&gt;D127*E127),"REVISAR datos","Correcto"))</f>
        <v/>
      </c>
      <c r="L127" s="22" t="str">
        <f aca="false">IF(COUNTA(A127)=0,"",IF(COUNTIFS(Resumen!$A$18:$A$25,A127)=1,"Clasificado","REVISAR categoría"))</f>
        <v/>
      </c>
      <c r="M127" s="1" t="n">
        <f aca="false">IF(COUNTA(A127:G127)&gt;0,ROW(),0)</f>
        <v>0</v>
      </c>
    </row>
    <row r="128" customFormat="false" ht="30" hidden="false" customHeight="true" outlineLevel="0" collapsed="false">
      <c r="A128" s="27"/>
      <c r="B128" s="27"/>
      <c r="C128" s="27"/>
      <c r="D128" s="28"/>
      <c r="E128" s="27"/>
      <c r="F128" s="28"/>
      <c r="G128" s="28"/>
      <c r="H128" s="21" t="n">
        <f aca="false">IF(K128="Correcto",D128*E128,0)</f>
        <v>0</v>
      </c>
      <c r="I128" s="21" t="n">
        <f aca="false">H128-IF(K128="Correcto",N(F128),0)</f>
        <v>0</v>
      </c>
      <c r="J128" s="21" t="n">
        <f aca="false">I128-IF(K128="Correcto",N(G128),0)</f>
        <v>0</v>
      </c>
      <c r="K128" s="8" t="str">
        <f aca="false">IF(COUNTA(A128:G128)=0,"",IF(OR(A128="",B128="",AND(C128&lt;&gt;"Inicial",C128&lt;&gt;"Recurrente"),NOT(ISNUMBER(D128)),D128&lt;0,NOT(ISNUMBER(E128)),E128&lt;1,MOD(E128,1)&lt;&gt;0,AND(C128="Inicial",E128&lt;&gt;1),AND(F128&lt;&gt;"",NOT(ISNUMBER(F128))),AND(G128&lt;&gt;"",NOT(ISNUMBER(G128))),N(F128)&lt;0,N(G128)&lt;0,N(F128)&gt;D128*E128),"REVISAR datos","Correcto"))</f>
        <v/>
      </c>
      <c r="L128" s="22" t="str">
        <f aca="false">IF(COUNTA(A128)=0,"",IF(COUNTIFS(Resumen!$A$18:$A$25,A128)=1,"Clasificado","REVISAR categoría"))</f>
        <v/>
      </c>
      <c r="M128" s="1" t="n">
        <f aca="false">IF(COUNTA(A128:G128)&gt;0,ROW(),0)</f>
        <v>0</v>
      </c>
    </row>
    <row r="129" customFormat="false" ht="30" hidden="false" customHeight="true" outlineLevel="0" collapsed="false">
      <c r="A129" s="27"/>
      <c r="B129" s="27"/>
      <c r="C129" s="27"/>
      <c r="D129" s="28"/>
      <c r="E129" s="27"/>
      <c r="F129" s="28"/>
      <c r="G129" s="28"/>
      <c r="H129" s="21" t="n">
        <f aca="false">IF(K129="Correcto",D129*E129,0)</f>
        <v>0</v>
      </c>
      <c r="I129" s="21" t="n">
        <f aca="false">H129-IF(K129="Correcto",N(F129),0)</f>
        <v>0</v>
      </c>
      <c r="J129" s="21" t="n">
        <f aca="false">I129-IF(K129="Correcto",N(G129),0)</f>
        <v>0</v>
      </c>
      <c r="K129" s="8" t="str">
        <f aca="false">IF(COUNTA(A129:G129)=0,"",IF(OR(A129="",B129="",AND(C129&lt;&gt;"Inicial",C129&lt;&gt;"Recurrente"),NOT(ISNUMBER(D129)),D129&lt;0,NOT(ISNUMBER(E129)),E129&lt;1,MOD(E129,1)&lt;&gt;0,AND(C129="Inicial",E129&lt;&gt;1),AND(F129&lt;&gt;"",NOT(ISNUMBER(F129))),AND(G129&lt;&gt;"",NOT(ISNUMBER(G129))),N(F129)&lt;0,N(G129)&lt;0,N(F129)&gt;D129*E129),"REVISAR datos","Correcto"))</f>
        <v/>
      </c>
      <c r="L129" s="22" t="str">
        <f aca="false">IF(COUNTA(A129)=0,"",IF(COUNTIFS(Resumen!$A$18:$A$25,A129)=1,"Clasificado","REVISAR categoría"))</f>
        <v/>
      </c>
      <c r="M129" s="1" t="n">
        <f aca="false">IF(COUNTA(A129:G129)&gt;0,ROW(),0)</f>
        <v>0</v>
      </c>
    </row>
    <row r="130" customFormat="false" ht="30" hidden="false" customHeight="true" outlineLevel="0" collapsed="false">
      <c r="A130" s="27"/>
      <c r="B130" s="27"/>
      <c r="C130" s="27"/>
      <c r="D130" s="28"/>
      <c r="E130" s="27"/>
      <c r="F130" s="28"/>
      <c r="G130" s="28"/>
      <c r="H130" s="21" t="n">
        <f aca="false">IF(K130="Correcto",D130*E130,0)</f>
        <v>0</v>
      </c>
      <c r="I130" s="21" t="n">
        <f aca="false">H130-IF(K130="Correcto",N(F130),0)</f>
        <v>0</v>
      </c>
      <c r="J130" s="21" t="n">
        <f aca="false">I130-IF(K130="Correcto",N(G130),0)</f>
        <v>0</v>
      </c>
      <c r="K130" s="8" t="str">
        <f aca="false">IF(COUNTA(A130:G130)=0,"",IF(OR(A130="",B130="",AND(C130&lt;&gt;"Inicial",C130&lt;&gt;"Recurrente"),NOT(ISNUMBER(D130)),D130&lt;0,NOT(ISNUMBER(E130)),E130&lt;1,MOD(E130,1)&lt;&gt;0,AND(C130="Inicial",E130&lt;&gt;1),AND(F130&lt;&gt;"",NOT(ISNUMBER(F130))),AND(G130&lt;&gt;"",NOT(ISNUMBER(G130))),N(F130)&lt;0,N(G130)&lt;0,N(F130)&gt;D130*E130),"REVISAR datos","Correcto"))</f>
        <v/>
      </c>
      <c r="L130" s="22" t="str">
        <f aca="false">IF(COUNTA(A130)=0,"",IF(COUNTIFS(Resumen!$A$18:$A$25,A130)=1,"Clasificado","REVISAR categoría"))</f>
        <v/>
      </c>
      <c r="M130" s="1" t="n">
        <f aca="false">IF(COUNTA(A130:G130)&gt;0,ROW(),0)</f>
        <v>0</v>
      </c>
    </row>
    <row r="131" customFormat="false" ht="30" hidden="false" customHeight="true" outlineLevel="0" collapsed="false">
      <c r="A131" s="27"/>
      <c r="B131" s="27"/>
      <c r="C131" s="27"/>
      <c r="D131" s="28"/>
      <c r="E131" s="27"/>
      <c r="F131" s="28"/>
      <c r="G131" s="28"/>
      <c r="H131" s="21" t="n">
        <f aca="false">IF(K131="Correcto",D131*E131,0)</f>
        <v>0</v>
      </c>
      <c r="I131" s="21" t="n">
        <f aca="false">H131-IF(K131="Correcto",N(F131),0)</f>
        <v>0</v>
      </c>
      <c r="J131" s="21" t="n">
        <f aca="false">I131-IF(K131="Correcto",N(G131),0)</f>
        <v>0</v>
      </c>
      <c r="K131" s="8" t="str">
        <f aca="false">IF(COUNTA(A131:G131)=0,"",IF(OR(A131="",B131="",AND(C131&lt;&gt;"Inicial",C131&lt;&gt;"Recurrente"),NOT(ISNUMBER(D131)),D131&lt;0,NOT(ISNUMBER(E131)),E131&lt;1,MOD(E131,1)&lt;&gt;0,AND(C131="Inicial",E131&lt;&gt;1),AND(F131&lt;&gt;"",NOT(ISNUMBER(F131))),AND(G131&lt;&gt;"",NOT(ISNUMBER(G131))),N(F131)&lt;0,N(G131)&lt;0,N(F131)&gt;D131*E131),"REVISAR datos","Correcto"))</f>
        <v/>
      </c>
      <c r="L131" s="22" t="str">
        <f aca="false">IF(COUNTA(A131)=0,"",IF(COUNTIFS(Resumen!$A$18:$A$25,A131)=1,"Clasificado","REVISAR categoría"))</f>
        <v/>
      </c>
      <c r="M131" s="1" t="n">
        <f aca="false">IF(COUNTA(A131:G131)&gt;0,ROW(),0)</f>
        <v>0</v>
      </c>
    </row>
    <row r="132" customFormat="false" ht="30" hidden="false" customHeight="true" outlineLevel="0" collapsed="false">
      <c r="A132" s="27"/>
      <c r="B132" s="27"/>
      <c r="C132" s="27"/>
      <c r="D132" s="28"/>
      <c r="E132" s="27"/>
      <c r="F132" s="28"/>
      <c r="G132" s="28"/>
      <c r="H132" s="21" t="n">
        <f aca="false">IF(K132="Correcto",D132*E132,0)</f>
        <v>0</v>
      </c>
      <c r="I132" s="21" t="n">
        <f aca="false">H132-IF(K132="Correcto",N(F132),0)</f>
        <v>0</v>
      </c>
      <c r="J132" s="21" t="n">
        <f aca="false">I132-IF(K132="Correcto",N(G132),0)</f>
        <v>0</v>
      </c>
      <c r="K132" s="8" t="str">
        <f aca="false">IF(COUNTA(A132:G132)=0,"",IF(OR(A132="",B132="",AND(C132&lt;&gt;"Inicial",C132&lt;&gt;"Recurrente"),NOT(ISNUMBER(D132)),D132&lt;0,NOT(ISNUMBER(E132)),E132&lt;1,MOD(E132,1)&lt;&gt;0,AND(C132="Inicial",E132&lt;&gt;1),AND(F132&lt;&gt;"",NOT(ISNUMBER(F132))),AND(G132&lt;&gt;"",NOT(ISNUMBER(G132))),N(F132)&lt;0,N(G132)&lt;0,N(F132)&gt;D132*E132),"REVISAR datos","Correcto"))</f>
        <v/>
      </c>
      <c r="L132" s="22" t="str">
        <f aca="false">IF(COUNTA(A132)=0,"",IF(COUNTIFS(Resumen!$A$18:$A$25,A132)=1,"Clasificado","REVISAR categoría"))</f>
        <v/>
      </c>
      <c r="M132" s="1" t="n">
        <f aca="false">IF(COUNTA(A132:G132)&gt;0,ROW(),0)</f>
        <v>0</v>
      </c>
    </row>
    <row r="133" customFormat="false" ht="30" hidden="false" customHeight="true" outlineLevel="0" collapsed="false">
      <c r="A133" s="27"/>
      <c r="B133" s="27"/>
      <c r="C133" s="27"/>
      <c r="D133" s="28"/>
      <c r="E133" s="27"/>
      <c r="F133" s="28"/>
      <c r="G133" s="28"/>
      <c r="H133" s="21" t="n">
        <f aca="false">IF(K133="Correcto",D133*E133,0)</f>
        <v>0</v>
      </c>
      <c r="I133" s="21" t="n">
        <f aca="false">H133-IF(K133="Correcto",N(F133),0)</f>
        <v>0</v>
      </c>
      <c r="J133" s="21" t="n">
        <f aca="false">I133-IF(K133="Correcto",N(G133),0)</f>
        <v>0</v>
      </c>
      <c r="K133" s="8" t="str">
        <f aca="false">IF(COUNTA(A133:G133)=0,"",IF(OR(A133="",B133="",AND(C133&lt;&gt;"Inicial",C133&lt;&gt;"Recurrente"),NOT(ISNUMBER(D133)),D133&lt;0,NOT(ISNUMBER(E133)),E133&lt;1,MOD(E133,1)&lt;&gt;0,AND(C133="Inicial",E133&lt;&gt;1),AND(F133&lt;&gt;"",NOT(ISNUMBER(F133))),AND(G133&lt;&gt;"",NOT(ISNUMBER(G133))),N(F133)&lt;0,N(G133)&lt;0,N(F133)&gt;D133*E133),"REVISAR datos","Correcto"))</f>
        <v/>
      </c>
      <c r="L133" s="22" t="str">
        <f aca="false">IF(COUNTA(A133)=0,"",IF(COUNTIFS(Resumen!$A$18:$A$25,A133)=1,"Clasificado","REVISAR categoría"))</f>
        <v/>
      </c>
      <c r="M133" s="1" t="n">
        <f aca="false">IF(COUNTA(A133:G133)&gt;0,ROW(),0)</f>
        <v>0</v>
      </c>
    </row>
    <row r="134" customFormat="false" ht="30" hidden="false" customHeight="true" outlineLevel="0" collapsed="false">
      <c r="A134" s="27"/>
      <c r="B134" s="27"/>
      <c r="C134" s="27"/>
      <c r="D134" s="28"/>
      <c r="E134" s="27"/>
      <c r="F134" s="28"/>
      <c r="G134" s="28"/>
      <c r="H134" s="21" t="n">
        <f aca="false">IF(K134="Correcto",D134*E134,0)</f>
        <v>0</v>
      </c>
      <c r="I134" s="21" t="n">
        <f aca="false">H134-IF(K134="Correcto",N(F134),0)</f>
        <v>0</v>
      </c>
      <c r="J134" s="21" t="n">
        <f aca="false">I134-IF(K134="Correcto",N(G134),0)</f>
        <v>0</v>
      </c>
      <c r="K134" s="8" t="str">
        <f aca="false">IF(COUNTA(A134:G134)=0,"",IF(OR(A134="",B134="",AND(C134&lt;&gt;"Inicial",C134&lt;&gt;"Recurrente"),NOT(ISNUMBER(D134)),D134&lt;0,NOT(ISNUMBER(E134)),E134&lt;1,MOD(E134,1)&lt;&gt;0,AND(C134="Inicial",E134&lt;&gt;1),AND(F134&lt;&gt;"",NOT(ISNUMBER(F134))),AND(G134&lt;&gt;"",NOT(ISNUMBER(G134))),N(F134)&lt;0,N(G134)&lt;0,N(F134)&gt;D134*E134),"REVISAR datos","Correcto"))</f>
        <v/>
      </c>
      <c r="L134" s="22" t="str">
        <f aca="false">IF(COUNTA(A134)=0,"",IF(COUNTIFS(Resumen!$A$18:$A$25,A134)=1,"Clasificado","REVISAR categoría"))</f>
        <v/>
      </c>
      <c r="M134" s="1" t="n">
        <f aca="false">IF(COUNTA(A134:G134)&gt;0,ROW(),0)</f>
        <v>0</v>
      </c>
    </row>
    <row r="135" customFormat="false" ht="30" hidden="false" customHeight="true" outlineLevel="0" collapsed="false">
      <c r="A135" s="27"/>
      <c r="B135" s="27"/>
      <c r="C135" s="27"/>
      <c r="D135" s="28"/>
      <c r="E135" s="27"/>
      <c r="F135" s="28"/>
      <c r="G135" s="28"/>
      <c r="H135" s="21" t="n">
        <f aca="false">IF(K135="Correcto",D135*E135,0)</f>
        <v>0</v>
      </c>
      <c r="I135" s="21" t="n">
        <f aca="false">H135-IF(K135="Correcto",N(F135),0)</f>
        <v>0</v>
      </c>
      <c r="J135" s="21" t="n">
        <f aca="false">I135-IF(K135="Correcto",N(G135),0)</f>
        <v>0</v>
      </c>
      <c r="K135" s="8" t="str">
        <f aca="false">IF(COUNTA(A135:G135)=0,"",IF(OR(A135="",B135="",AND(C135&lt;&gt;"Inicial",C135&lt;&gt;"Recurrente"),NOT(ISNUMBER(D135)),D135&lt;0,NOT(ISNUMBER(E135)),E135&lt;1,MOD(E135,1)&lt;&gt;0,AND(C135="Inicial",E135&lt;&gt;1),AND(F135&lt;&gt;"",NOT(ISNUMBER(F135))),AND(G135&lt;&gt;"",NOT(ISNUMBER(G135))),N(F135)&lt;0,N(G135)&lt;0,N(F135)&gt;D135*E135),"REVISAR datos","Correcto"))</f>
        <v/>
      </c>
      <c r="L135" s="22" t="str">
        <f aca="false">IF(COUNTA(A135)=0,"",IF(COUNTIFS(Resumen!$A$18:$A$25,A135)=1,"Clasificado","REVISAR categoría"))</f>
        <v/>
      </c>
      <c r="M135" s="1" t="n">
        <f aca="false">IF(COUNTA(A135:G135)&gt;0,ROW(),0)</f>
        <v>0</v>
      </c>
    </row>
    <row r="136" customFormat="false" ht="30" hidden="false" customHeight="true" outlineLevel="0" collapsed="false">
      <c r="A136" s="27"/>
      <c r="B136" s="27"/>
      <c r="C136" s="27"/>
      <c r="D136" s="28"/>
      <c r="E136" s="27"/>
      <c r="F136" s="28"/>
      <c r="G136" s="28"/>
      <c r="H136" s="21" t="n">
        <f aca="false">IF(K136="Correcto",D136*E136,0)</f>
        <v>0</v>
      </c>
      <c r="I136" s="21" t="n">
        <f aca="false">H136-IF(K136="Correcto",N(F136),0)</f>
        <v>0</v>
      </c>
      <c r="J136" s="21" t="n">
        <f aca="false">I136-IF(K136="Correcto",N(G136),0)</f>
        <v>0</v>
      </c>
      <c r="K136" s="8" t="str">
        <f aca="false">IF(COUNTA(A136:G136)=0,"",IF(OR(A136="",B136="",AND(C136&lt;&gt;"Inicial",C136&lt;&gt;"Recurrente"),NOT(ISNUMBER(D136)),D136&lt;0,NOT(ISNUMBER(E136)),E136&lt;1,MOD(E136,1)&lt;&gt;0,AND(C136="Inicial",E136&lt;&gt;1),AND(F136&lt;&gt;"",NOT(ISNUMBER(F136))),AND(G136&lt;&gt;"",NOT(ISNUMBER(G136))),N(F136)&lt;0,N(G136)&lt;0,N(F136)&gt;D136*E136),"REVISAR datos","Correcto"))</f>
        <v/>
      </c>
      <c r="L136" s="22" t="str">
        <f aca="false">IF(COUNTA(A136)=0,"",IF(COUNTIFS(Resumen!$A$18:$A$25,A136)=1,"Clasificado","REVISAR categoría"))</f>
        <v/>
      </c>
      <c r="M136" s="1" t="n">
        <f aca="false">IF(COUNTA(A136:G136)&gt;0,ROW(),0)</f>
        <v>0</v>
      </c>
    </row>
    <row r="137" customFormat="false" ht="30" hidden="false" customHeight="true" outlineLevel="0" collapsed="false">
      <c r="A137" s="27"/>
      <c r="B137" s="27"/>
      <c r="C137" s="27"/>
      <c r="D137" s="28"/>
      <c r="E137" s="27"/>
      <c r="F137" s="28"/>
      <c r="G137" s="28"/>
      <c r="H137" s="21" t="n">
        <f aca="false">IF(K137="Correcto",D137*E137,0)</f>
        <v>0</v>
      </c>
      <c r="I137" s="21" t="n">
        <f aca="false">H137-IF(K137="Correcto",N(F137),0)</f>
        <v>0</v>
      </c>
      <c r="J137" s="21" t="n">
        <f aca="false">I137-IF(K137="Correcto",N(G137),0)</f>
        <v>0</v>
      </c>
      <c r="K137" s="8" t="str">
        <f aca="false">IF(COUNTA(A137:G137)=0,"",IF(OR(A137="",B137="",AND(C137&lt;&gt;"Inicial",C137&lt;&gt;"Recurrente"),NOT(ISNUMBER(D137)),D137&lt;0,NOT(ISNUMBER(E137)),E137&lt;1,MOD(E137,1)&lt;&gt;0,AND(C137="Inicial",E137&lt;&gt;1),AND(F137&lt;&gt;"",NOT(ISNUMBER(F137))),AND(G137&lt;&gt;"",NOT(ISNUMBER(G137))),N(F137)&lt;0,N(G137)&lt;0,N(F137)&gt;D137*E137),"REVISAR datos","Correcto"))</f>
        <v/>
      </c>
      <c r="L137" s="22" t="str">
        <f aca="false">IF(COUNTA(A137)=0,"",IF(COUNTIFS(Resumen!$A$18:$A$25,A137)=1,"Clasificado","REVISAR categoría"))</f>
        <v/>
      </c>
      <c r="M137" s="1" t="n">
        <f aca="false">IF(COUNTA(A137:G137)&gt;0,ROW(),0)</f>
        <v>0</v>
      </c>
    </row>
    <row r="138" customFormat="false" ht="30" hidden="false" customHeight="true" outlineLevel="0" collapsed="false">
      <c r="A138" s="27"/>
      <c r="B138" s="27"/>
      <c r="C138" s="27"/>
      <c r="D138" s="28"/>
      <c r="E138" s="27"/>
      <c r="F138" s="28"/>
      <c r="G138" s="28"/>
      <c r="H138" s="21" t="n">
        <f aca="false">IF(K138="Correcto",D138*E138,0)</f>
        <v>0</v>
      </c>
      <c r="I138" s="21" t="n">
        <f aca="false">H138-IF(K138="Correcto",N(F138),0)</f>
        <v>0</v>
      </c>
      <c r="J138" s="21" t="n">
        <f aca="false">I138-IF(K138="Correcto",N(G138),0)</f>
        <v>0</v>
      </c>
      <c r="K138" s="8" t="str">
        <f aca="false">IF(COUNTA(A138:G138)=0,"",IF(OR(A138="",B138="",AND(C138&lt;&gt;"Inicial",C138&lt;&gt;"Recurrente"),NOT(ISNUMBER(D138)),D138&lt;0,NOT(ISNUMBER(E138)),E138&lt;1,MOD(E138,1)&lt;&gt;0,AND(C138="Inicial",E138&lt;&gt;1),AND(F138&lt;&gt;"",NOT(ISNUMBER(F138))),AND(G138&lt;&gt;"",NOT(ISNUMBER(G138))),N(F138)&lt;0,N(G138)&lt;0,N(F138)&gt;D138*E138),"REVISAR datos","Correcto"))</f>
        <v/>
      </c>
      <c r="L138" s="22" t="str">
        <f aca="false">IF(COUNTA(A138)=0,"",IF(COUNTIFS(Resumen!$A$18:$A$25,A138)=1,"Clasificado","REVISAR categoría"))</f>
        <v/>
      </c>
      <c r="M138" s="1" t="n">
        <f aca="false">IF(COUNTA(A138:G138)&gt;0,ROW(),0)</f>
        <v>0</v>
      </c>
    </row>
    <row r="139" customFormat="false" ht="30" hidden="false" customHeight="true" outlineLevel="0" collapsed="false">
      <c r="A139" s="27"/>
      <c r="B139" s="27"/>
      <c r="C139" s="27"/>
      <c r="D139" s="28"/>
      <c r="E139" s="27"/>
      <c r="F139" s="28"/>
      <c r="G139" s="28"/>
      <c r="H139" s="21" t="n">
        <f aca="false">IF(K139="Correcto",D139*E139,0)</f>
        <v>0</v>
      </c>
      <c r="I139" s="21" t="n">
        <f aca="false">H139-IF(K139="Correcto",N(F139),0)</f>
        <v>0</v>
      </c>
      <c r="J139" s="21" t="n">
        <f aca="false">I139-IF(K139="Correcto",N(G139),0)</f>
        <v>0</v>
      </c>
      <c r="K139" s="8" t="str">
        <f aca="false">IF(COUNTA(A139:G139)=0,"",IF(OR(A139="",B139="",AND(C139&lt;&gt;"Inicial",C139&lt;&gt;"Recurrente"),NOT(ISNUMBER(D139)),D139&lt;0,NOT(ISNUMBER(E139)),E139&lt;1,MOD(E139,1)&lt;&gt;0,AND(C139="Inicial",E139&lt;&gt;1),AND(F139&lt;&gt;"",NOT(ISNUMBER(F139))),AND(G139&lt;&gt;"",NOT(ISNUMBER(G139))),N(F139)&lt;0,N(G139)&lt;0,N(F139)&gt;D139*E139),"REVISAR datos","Correcto"))</f>
        <v/>
      </c>
      <c r="L139" s="22" t="str">
        <f aca="false">IF(COUNTA(A139)=0,"",IF(COUNTIFS(Resumen!$A$18:$A$25,A139)=1,"Clasificado","REVISAR categoría"))</f>
        <v/>
      </c>
      <c r="M139" s="1" t="n">
        <f aca="false">IF(COUNTA(A139:G139)&gt;0,ROW(),0)</f>
        <v>0</v>
      </c>
    </row>
    <row r="140" customFormat="false" ht="30" hidden="false" customHeight="true" outlineLevel="0" collapsed="false">
      <c r="A140" s="27"/>
      <c r="B140" s="27"/>
      <c r="C140" s="27"/>
      <c r="D140" s="28"/>
      <c r="E140" s="27"/>
      <c r="F140" s="28"/>
      <c r="G140" s="28"/>
      <c r="H140" s="21" t="n">
        <f aca="false">IF(K140="Correcto",D140*E140,0)</f>
        <v>0</v>
      </c>
      <c r="I140" s="21" t="n">
        <f aca="false">H140-IF(K140="Correcto",N(F140),0)</f>
        <v>0</v>
      </c>
      <c r="J140" s="21" t="n">
        <f aca="false">I140-IF(K140="Correcto",N(G140),0)</f>
        <v>0</v>
      </c>
      <c r="K140" s="8" t="str">
        <f aca="false">IF(COUNTA(A140:G140)=0,"",IF(OR(A140="",B140="",AND(C140&lt;&gt;"Inicial",C140&lt;&gt;"Recurrente"),NOT(ISNUMBER(D140)),D140&lt;0,NOT(ISNUMBER(E140)),E140&lt;1,MOD(E140,1)&lt;&gt;0,AND(C140="Inicial",E140&lt;&gt;1),AND(F140&lt;&gt;"",NOT(ISNUMBER(F140))),AND(G140&lt;&gt;"",NOT(ISNUMBER(G140))),N(F140)&lt;0,N(G140)&lt;0,N(F140)&gt;D140*E140),"REVISAR datos","Correcto"))</f>
        <v/>
      </c>
      <c r="L140" s="22" t="str">
        <f aca="false">IF(COUNTA(A140)=0,"",IF(COUNTIFS(Resumen!$A$18:$A$25,A140)=1,"Clasificado","REVISAR categoría"))</f>
        <v/>
      </c>
      <c r="M140" s="1" t="n">
        <f aca="false">IF(COUNTA(A140:G140)&gt;0,ROW(),0)</f>
        <v>0</v>
      </c>
    </row>
    <row r="141" customFormat="false" ht="30" hidden="false" customHeight="true" outlineLevel="0" collapsed="false">
      <c r="A141" s="27"/>
      <c r="B141" s="27"/>
      <c r="C141" s="27"/>
      <c r="D141" s="28"/>
      <c r="E141" s="27"/>
      <c r="F141" s="28"/>
      <c r="G141" s="28"/>
      <c r="H141" s="21" t="n">
        <f aca="false">IF(K141="Correcto",D141*E141,0)</f>
        <v>0</v>
      </c>
      <c r="I141" s="21" t="n">
        <f aca="false">H141-IF(K141="Correcto",N(F141),0)</f>
        <v>0</v>
      </c>
      <c r="J141" s="21" t="n">
        <f aca="false">I141-IF(K141="Correcto",N(G141),0)</f>
        <v>0</v>
      </c>
      <c r="K141" s="8" t="str">
        <f aca="false">IF(COUNTA(A141:G141)=0,"",IF(OR(A141="",B141="",AND(C141&lt;&gt;"Inicial",C141&lt;&gt;"Recurrente"),NOT(ISNUMBER(D141)),D141&lt;0,NOT(ISNUMBER(E141)),E141&lt;1,MOD(E141,1)&lt;&gt;0,AND(C141="Inicial",E141&lt;&gt;1),AND(F141&lt;&gt;"",NOT(ISNUMBER(F141))),AND(G141&lt;&gt;"",NOT(ISNUMBER(G141))),N(F141)&lt;0,N(G141)&lt;0,N(F141)&gt;D141*E141),"REVISAR datos","Correcto"))</f>
        <v/>
      </c>
      <c r="L141" s="22" t="str">
        <f aca="false">IF(COUNTA(A141)=0,"",IF(COUNTIFS(Resumen!$A$18:$A$25,A141)=1,"Clasificado","REVISAR categoría"))</f>
        <v/>
      </c>
      <c r="M141" s="1" t="n">
        <f aca="false">IF(COUNTA(A141:G141)&gt;0,ROW(),0)</f>
        <v>0</v>
      </c>
    </row>
    <row r="142" customFormat="false" ht="30" hidden="false" customHeight="true" outlineLevel="0" collapsed="false">
      <c r="A142" s="27"/>
      <c r="B142" s="27"/>
      <c r="C142" s="27"/>
      <c r="D142" s="28"/>
      <c r="E142" s="27"/>
      <c r="F142" s="28"/>
      <c r="G142" s="28"/>
      <c r="H142" s="21" t="n">
        <f aca="false">IF(K142="Correcto",D142*E142,0)</f>
        <v>0</v>
      </c>
      <c r="I142" s="21" t="n">
        <f aca="false">H142-IF(K142="Correcto",N(F142),0)</f>
        <v>0</v>
      </c>
      <c r="J142" s="21" t="n">
        <f aca="false">I142-IF(K142="Correcto",N(G142),0)</f>
        <v>0</v>
      </c>
      <c r="K142" s="8" t="str">
        <f aca="false">IF(COUNTA(A142:G142)=0,"",IF(OR(A142="",B142="",AND(C142&lt;&gt;"Inicial",C142&lt;&gt;"Recurrente"),NOT(ISNUMBER(D142)),D142&lt;0,NOT(ISNUMBER(E142)),E142&lt;1,MOD(E142,1)&lt;&gt;0,AND(C142="Inicial",E142&lt;&gt;1),AND(F142&lt;&gt;"",NOT(ISNUMBER(F142))),AND(G142&lt;&gt;"",NOT(ISNUMBER(G142))),N(F142)&lt;0,N(G142)&lt;0,N(F142)&gt;D142*E142),"REVISAR datos","Correcto"))</f>
        <v/>
      </c>
      <c r="L142" s="22" t="str">
        <f aca="false">IF(COUNTA(A142)=0,"",IF(COUNTIFS(Resumen!$A$18:$A$25,A142)=1,"Clasificado","REVISAR categoría"))</f>
        <v/>
      </c>
      <c r="M142" s="1" t="n">
        <f aca="false">IF(COUNTA(A142:G142)&gt;0,ROW(),0)</f>
        <v>0</v>
      </c>
    </row>
    <row r="143" customFormat="false" ht="30" hidden="false" customHeight="true" outlineLevel="0" collapsed="false">
      <c r="A143" s="27"/>
      <c r="B143" s="27"/>
      <c r="C143" s="27"/>
      <c r="D143" s="28"/>
      <c r="E143" s="27"/>
      <c r="F143" s="28"/>
      <c r="G143" s="28"/>
      <c r="H143" s="21" t="n">
        <f aca="false">IF(K143="Correcto",D143*E143,0)</f>
        <v>0</v>
      </c>
      <c r="I143" s="21" t="n">
        <f aca="false">H143-IF(K143="Correcto",N(F143),0)</f>
        <v>0</v>
      </c>
      <c r="J143" s="21" t="n">
        <f aca="false">I143-IF(K143="Correcto",N(G143),0)</f>
        <v>0</v>
      </c>
      <c r="K143" s="8" t="str">
        <f aca="false">IF(COUNTA(A143:G143)=0,"",IF(OR(A143="",B143="",AND(C143&lt;&gt;"Inicial",C143&lt;&gt;"Recurrente"),NOT(ISNUMBER(D143)),D143&lt;0,NOT(ISNUMBER(E143)),E143&lt;1,MOD(E143,1)&lt;&gt;0,AND(C143="Inicial",E143&lt;&gt;1),AND(F143&lt;&gt;"",NOT(ISNUMBER(F143))),AND(G143&lt;&gt;"",NOT(ISNUMBER(G143))),N(F143)&lt;0,N(G143)&lt;0,N(F143)&gt;D143*E143),"REVISAR datos","Correcto"))</f>
        <v/>
      </c>
      <c r="L143" s="22" t="str">
        <f aca="false">IF(COUNTA(A143)=0,"",IF(COUNTIFS(Resumen!$A$18:$A$25,A143)=1,"Clasificado","REVISAR categoría"))</f>
        <v/>
      </c>
      <c r="M143" s="1" t="n">
        <f aca="false">IF(COUNTA(A143:G143)&gt;0,ROW(),0)</f>
        <v>0</v>
      </c>
    </row>
    <row r="144" customFormat="false" ht="30" hidden="false" customHeight="true" outlineLevel="0" collapsed="false">
      <c r="A144" s="27"/>
      <c r="B144" s="27"/>
      <c r="C144" s="27"/>
      <c r="D144" s="28"/>
      <c r="E144" s="27"/>
      <c r="F144" s="28"/>
      <c r="G144" s="28"/>
      <c r="H144" s="21" t="n">
        <f aca="false">IF(K144="Correcto",D144*E144,0)</f>
        <v>0</v>
      </c>
      <c r="I144" s="21" t="n">
        <f aca="false">H144-IF(K144="Correcto",N(F144),0)</f>
        <v>0</v>
      </c>
      <c r="J144" s="21" t="n">
        <f aca="false">I144-IF(K144="Correcto",N(G144),0)</f>
        <v>0</v>
      </c>
      <c r="K144" s="8" t="str">
        <f aca="false">IF(COUNTA(A144:G144)=0,"",IF(OR(A144="",B144="",AND(C144&lt;&gt;"Inicial",C144&lt;&gt;"Recurrente"),NOT(ISNUMBER(D144)),D144&lt;0,NOT(ISNUMBER(E144)),E144&lt;1,MOD(E144,1)&lt;&gt;0,AND(C144="Inicial",E144&lt;&gt;1),AND(F144&lt;&gt;"",NOT(ISNUMBER(F144))),AND(G144&lt;&gt;"",NOT(ISNUMBER(G144))),N(F144)&lt;0,N(G144)&lt;0,N(F144)&gt;D144*E144),"REVISAR datos","Correcto"))</f>
        <v/>
      </c>
      <c r="L144" s="22" t="str">
        <f aca="false">IF(COUNTA(A144)=0,"",IF(COUNTIFS(Resumen!$A$18:$A$25,A144)=1,"Clasificado","REVISAR categoría"))</f>
        <v/>
      </c>
      <c r="M144" s="1" t="n">
        <f aca="false">IF(COUNTA(A144:G144)&gt;0,ROW(),0)</f>
        <v>0</v>
      </c>
    </row>
    <row r="145" customFormat="false" ht="30" hidden="false" customHeight="true" outlineLevel="0" collapsed="false">
      <c r="A145" s="27"/>
      <c r="B145" s="27"/>
      <c r="C145" s="27"/>
      <c r="D145" s="28"/>
      <c r="E145" s="27"/>
      <c r="F145" s="28"/>
      <c r="G145" s="28"/>
      <c r="H145" s="21" t="n">
        <f aca="false">IF(K145="Correcto",D145*E145,0)</f>
        <v>0</v>
      </c>
      <c r="I145" s="21" t="n">
        <f aca="false">H145-IF(K145="Correcto",N(F145),0)</f>
        <v>0</v>
      </c>
      <c r="J145" s="21" t="n">
        <f aca="false">I145-IF(K145="Correcto",N(G145),0)</f>
        <v>0</v>
      </c>
      <c r="K145" s="8" t="str">
        <f aca="false">IF(COUNTA(A145:G145)=0,"",IF(OR(A145="",B145="",AND(C145&lt;&gt;"Inicial",C145&lt;&gt;"Recurrente"),NOT(ISNUMBER(D145)),D145&lt;0,NOT(ISNUMBER(E145)),E145&lt;1,MOD(E145,1)&lt;&gt;0,AND(C145="Inicial",E145&lt;&gt;1),AND(F145&lt;&gt;"",NOT(ISNUMBER(F145))),AND(G145&lt;&gt;"",NOT(ISNUMBER(G145))),N(F145)&lt;0,N(G145)&lt;0,N(F145)&gt;D145*E145),"REVISAR datos","Correcto"))</f>
        <v/>
      </c>
      <c r="L145" s="22" t="str">
        <f aca="false">IF(COUNTA(A145)=0,"",IF(COUNTIFS(Resumen!$A$18:$A$25,A145)=1,"Clasificado","REVISAR categoría"))</f>
        <v/>
      </c>
      <c r="M145" s="1" t="n">
        <f aca="false">IF(COUNTA(A145:G145)&gt;0,ROW(),0)</f>
        <v>0</v>
      </c>
    </row>
    <row r="146" customFormat="false" ht="30" hidden="false" customHeight="true" outlineLevel="0" collapsed="false">
      <c r="A146" s="27"/>
      <c r="B146" s="27"/>
      <c r="C146" s="27"/>
      <c r="D146" s="28"/>
      <c r="E146" s="27"/>
      <c r="F146" s="28"/>
      <c r="G146" s="28"/>
      <c r="H146" s="21" t="n">
        <f aca="false">IF(K146="Correcto",D146*E146,0)</f>
        <v>0</v>
      </c>
      <c r="I146" s="21" t="n">
        <f aca="false">H146-IF(K146="Correcto",N(F146),0)</f>
        <v>0</v>
      </c>
      <c r="J146" s="21" t="n">
        <f aca="false">I146-IF(K146="Correcto",N(G146),0)</f>
        <v>0</v>
      </c>
      <c r="K146" s="8" t="str">
        <f aca="false">IF(COUNTA(A146:G146)=0,"",IF(OR(A146="",B146="",AND(C146&lt;&gt;"Inicial",C146&lt;&gt;"Recurrente"),NOT(ISNUMBER(D146)),D146&lt;0,NOT(ISNUMBER(E146)),E146&lt;1,MOD(E146,1)&lt;&gt;0,AND(C146="Inicial",E146&lt;&gt;1),AND(F146&lt;&gt;"",NOT(ISNUMBER(F146))),AND(G146&lt;&gt;"",NOT(ISNUMBER(G146))),N(F146)&lt;0,N(G146)&lt;0,N(F146)&gt;D146*E146),"REVISAR datos","Correcto"))</f>
        <v/>
      </c>
      <c r="L146" s="22" t="str">
        <f aca="false">IF(COUNTA(A146)=0,"",IF(COUNTIFS(Resumen!$A$18:$A$25,A146)=1,"Clasificado","REVISAR categoría"))</f>
        <v/>
      </c>
      <c r="M146" s="1" t="n">
        <f aca="false">IF(COUNTA(A146:G146)&gt;0,ROW(),0)</f>
        <v>0</v>
      </c>
    </row>
    <row r="147" customFormat="false" ht="30" hidden="false" customHeight="true" outlineLevel="0" collapsed="false">
      <c r="A147" s="27"/>
      <c r="B147" s="27"/>
      <c r="C147" s="27"/>
      <c r="D147" s="28"/>
      <c r="E147" s="27"/>
      <c r="F147" s="28"/>
      <c r="G147" s="28"/>
      <c r="H147" s="21" t="n">
        <f aca="false">IF(K147="Correcto",D147*E147,0)</f>
        <v>0</v>
      </c>
      <c r="I147" s="21" t="n">
        <f aca="false">H147-IF(K147="Correcto",N(F147),0)</f>
        <v>0</v>
      </c>
      <c r="J147" s="21" t="n">
        <f aca="false">I147-IF(K147="Correcto",N(G147),0)</f>
        <v>0</v>
      </c>
      <c r="K147" s="8" t="str">
        <f aca="false">IF(COUNTA(A147:G147)=0,"",IF(OR(A147="",B147="",AND(C147&lt;&gt;"Inicial",C147&lt;&gt;"Recurrente"),NOT(ISNUMBER(D147)),D147&lt;0,NOT(ISNUMBER(E147)),E147&lt;1,MOD(E147,1)&lt;&gt;0,AND(C147="Inicial",E147&lt;&gt;1),AND(F147&lt;&gt;"",NOT(ISNUMBER(F147))),AND(G147&lt;&gt;"",NOT(ISNUMBER(G147))),N(F147)&lt;0,N(G147)&lt;0,N(F147)&gt;D147*E147),"REVISAR datos","Correcto"))</f>
        <v/>
      </c>
      <c r="L147" s="22" t="str">
        <f aca="false">IF(COUNTA(A147)=0,"",IF(COUNTIFS(Resumen!$A$18:$A$25,A147)=1,"Clasificado","REVISAR categoría"))</f>
        <v/>
      </c>
      <c r="M147" s="1" t="n">
        <f aca="false">IF(COUNTA(A147:G147)&gt;0,ROW(),0)</f>
        <v>0</v>
      </c>
    </row>
    <row r="148" customFormat="false" ht="30" hidden="false" customHeight="true" outlineLevel="0" collapsed="false">
      <c r="A148" s="27"/>
      <c r="B148" s="27"/>
      <c r="C148" s="27"/>
      <c r="D148" s="28"/>
      <c r="E148" s="27"/>
      <c r="F148" s="28"/>
      <c r="G148" s="28"/>
      <c r="H148" s="21" t="n">
        <f aca="false">IF(K148="Correcto",D148*E148,0)</f>
        <v>0</v>
      </c>
      <c r="I148" s="21" t="n">
        <f aca="false">H148-IF(K148="Correcto",N(F148),0)</f>
        <v>0</v>
      </c>
      <c r="J148" s="21" t="n">
        <f aca="false">I148-IF(K148="Correcto",N(G148),0)</f>
        <v>0</v>
      </c>
      <c r="K148" s="8" t="str">
        <f aca="false">IF(COUNTA(A148:G148)=0,"",IF(OR(A148="",B148="",AND(C148&lt;&gt;"Inicial",C148&lt;&gt;"Recurrente"),NOT(ISNUMBER(D148)),D148&lt;0,NOT(ISNUMBER(E148)),E148&lt;1,MOD(E148,1)&lt;&gt;0,AND(C148="Inicial",E148&lt;&gt;1),AND(F148&lt;&gt;"",NOT(ISNUMBER(F148))),AND(G148&lt;&gt;"",NOT(ISNUMBER(G148))),N(F148)&lt;0,N(G148)&lt;0,N(F148)&gt;D148*E148),"REVISAR datos","Correcto"))</f>
        <v/>
      </c>
      <c r="L148" s="22" t="str">
        <f aca="false">IF(COUNTA(A148)=0,"",IF(COUNTIFS(Resumen!$A$18:$A$25,A148)=1,"Clasificado","REVISAR categoría"))</f>
        <v/>
      </c>
      <c r="M148" s="1" t="n">
        <f aca="false">IF(COUNTA(A148:G148)&gt;0,ROW(),0)</f>
        <v>0</v>
      </c>
    </row>
    <row r="149" customFormat="false" ht="30" hidden="false" customHeight="true" outlineLevel="0" collapsed="false">
      <c r="A149" s="27"/>
      <c r="B149" s="27"/>
      <c r="C149" s="27"/>
      <c r="D149" s="28"/>
      <c r="E149" s="27"/>
      <c r="F149" s="28"/>
      <c r="G149" s="28"/>
      <c r="H149" s="21" t="n">
        <f aca="false">IF(K149="Correcto",D149*E149,0)</f>
        <v>0</v>
      </c>
      <c r="I149" s="21" t="n">
        <f aca="false">H149-IF(K149="Correcto",N(F149),0)</f>
        <v>0</v>
      </c>
      <c r="J149" s="21" t="n">
        <f aca="false">I149-IF(K149="Correcto",N(G149),0)</f>
        <v>0</v>
      </c>
      <c r="K149" s="8" t="str">
        <f aca="false">IF(COUNTA(A149:G149)=0,"",IF(OR(A149="",B149="",AND(C149&lt;&gt;"Inicial",C149&lt;&gt;"Recurrente"),NOT(ISNUMBER(D149)),D149&lt;0,NOT(ISNUMBER(E149)),E149&lt;1,MOD(E149,1)&lt;&gt;0,AND(C149="Inicial",E149&lt;&gt;1),AND(F149&lt;&gt;"",NOT(ISNUMBER(F149))),AND(G149&lt;&gt;"",NOT(ISNUMBER(G149))),N(F149)&lt;0,N(G149)&lt;0,N(F149)&gt;D149*E149),"REVISAR datos","Correcto"))</f>
        <v/>
      </c>
      <c r="L149" s="22" t="str">
        <f aca="false">IF(COUNTA(A149)=0,"",IF(COUNTIFS(Resumen!$A$18:$A$25,A149)=1,"Clasificado","REVISAR categoría"))</f>
        <v/>
      </c>
      <c r="M149" s="1" t="n">
        <f aca="false">IF(COUNTA(A149:G149)&gt;0,ROW(),0)</f>
        <v>0</v>
      </c>
    </row>
    <row r="150" customFormat="false" ht="30" hidden="false" customHeight="true" outlineLevel="0" collapsed="false">
      <c r="A150" s="27"/>
      <c r="B150" s="27"/>
      <c r="C150" s="27"/>
      <c r="D150" s="28"/>
      <c r="E150" s="27"/>
      <c r="F150" s="28"/>
      <c r="G150" s="28"/>
      <c r="H150" s="21" t="n">
        <f aca="false">IF(K150="Correcto",D150*E150,0)</f>
        <v>0</v>
      </c>
      <c r="I150" s="21" t="n">
        <f aca="false">H150-IF(K150="Correcto",N(F150),0)</f>
        <v>0</v>
      </c>
      <c r="J150" s="21" t="n">
        <f aca="false">I150-IF(K150="Correcto",N(G150),0)</f>
        <v>0</v>
      </c>
      <c r="K150" s="8" t="str">
        <f aca="false">IF(COUNTA(A150:G150)=0,"",IF(OR(A150="",B150="",AND(C150&lt;&gt;"Inicial",C150&lt;&gt;"Recurrente"),NOT(ISNUMBER(D150)),D150&lt;0,NOT(ISNUMBER(E150)),E150&lt;1,MOD(E150,1)&lt;&gt;0,AND(C150="Inicial",E150&lt;&gt;1),AND(F150&lt;&gt;"",NOT(ISNUMBER(F150))),AND(G150&lt;&gt;"",NOT(ISNUMBER(G150))),N(F150)&lt;0,N(G150)&lt;0,N(F150)&gt;D150*E150),"REVISAR datos","Correcto"))</f>
        <v/>
      </c>
      <c r="L150" s="22" t="str">
        <f aca="false">IF(COUNTA(A150)=0,"",IF(COUNTIFS(Resumen!$A$18:$A$25,A150)=1,"Clasificado","REVISAR categoría"))</f>
        <v/>
      </c>
      <c r="M150" s="1" t="n">
        <f aca="false">IF(COUNTA(A150:G150)&gt;0,ROW(),0)</f>
        <v>0</v>
      </c>
    </row>
    <row r="151" customFormat="false" ht="30" hidden="false" customHeight="true" outlineLevel="0" collapsed="false">
      <c r="A151" s="27"/>
      <c r="B151" s="27"/>
      <c r="C151" s="27"/>
      <c r="D151" s="28"/>
      <c r="E151" s="27"/>
      <c r="F151" s="28"/>
      <c r="G151" s="28"/>
      <c r="H151" s="21" t="n">
        <f aca="false">IF(K151="Correcto",D151*E151,0)</f>
        <v>0</v>
      </c>
      <c r="I151" s="21" t="n">
        <f aca="false">H151-IF(K151="Correcto",N(F151),0)</f>
        <v>0</v>
      </c>
      <c r="J151" s="21" t="n">
        <f aca="false">I151-IF(K151="Correcto",N(G151),0)</f>
        <v>0</v>
      </c>
      <c r="K151" s="8" t="str">
        <f aca="false">IF(COUNTA(A151:G151)=0,"",IF(OR(A151="",B151="",AND(C151&lt;&gt;"Inicial",C151&lt;&gt;"Recurrente"),NOT(ISNUMBER(D151)),D151&lt;0,NOT(ISNUMBER(E151)),E151&lt;1,MOD(E151,1)&lt;&gt;0,AND(C151="Inicial",E151&lt;&gt;1),AND(F151&lt;&gt;"",NOT(ISNUMBER(F151))),AND(G151&lt;&gt;"",NOT(ISNUMBER(G151))),N(F151)&lt;0,N(G151)&lt;0,N(F151)&gt;D151*E151),"REVISAR datos","Correcto"))</f>
        <v/>
      </c>
      <c r="L151" s="22" t="str">
        <f aca="false">IF(COUNTA(A151)=0,"",IF(COUNTIFS(Resumen!$A$18:$A$25,A151)=1,"Clasificado","REVISAR categoría"))</f>
        <v/>
      </c>
      <c r="M151" s="1" t="n">
        <f aca="false">IF(COUNTA(A151:G151)&gt;0,ROW(),0)</f>
        <v>0</v>
      </c>
    </row>
    <row r="152" customFormat="false" ht="30" hidden="false" customHeight="true" outlineLevel="0" collapsed="false">
      <c r="A152" s="27"/>
      <c r="B152" s="27"/>
      <c r="C152" s="27"/>
      <c r="D152" s="28"/>
      <c r="E152" s="27"/>
      <c r="F152" s="28"/>
      <c r="G152" s="28"/>
      <c r="H152" s="21" t="n">
        <f aca="false">IF(K152="Correcto",D152*E152,0)</f>
        <v>0</v>
      </c>
      <c r="I152" s="21" t="n">
        <f aca="false">H152-IF(K152="Correcto",N(F152),0)</f>
        <v>0</v>
      </c>
      <c r="J152" s="21" t="n">
        <f aca="false">I152-IF(K152="Correcto",N(G152),0)</f>
        <v>0</v>
      </c>
      <c r="K152" s="8" t="str">
        <f aca="false">IF(COUNTA(A152:G152)=0,"",IF(OR(A152="",B152="",AND(C152&lt;&gt;"Inicial",C152&lt;&gt;"Recurrente"),NOT(ISNUMBER(D152)),D152&lt;0,NOT(ISNUMBER(E152)),E152&lt;1,MOD(E152,1)&lt;&gt;0,AND(C152="Inicial",E152&lt;&gt;1),AND(F152&lt;&gt;"",NOT(ISNUMBER(F152))),AND(G152&lt;&gt;"",NOT(ISNUMBER(G152))),N(F152)&lt;0,N(G152)&lt;0,N(F152)&gt;D152*E152),"REVISAR datos","Correcto"))</f>
        <v/>
      </c>
      <c r="L152" s="22" t="str">
        <f aca="false">IF(COUNTA(A152)=0,"",IF(COUNTIFS(Resumen!$A$18:$A$25,A152)=1,"Clasificado","REVISAR categoría"))</f>
        <v/>
      </c>
      <c r="M152" s="1" t="n">
        <f aca="false">IF(COUNTA(A152:G152)&gt;0,ROW(),0)</f>
        <v>0</v>
      </c>
    </row>
    <row r="153" customFormat="false" ht="30" hidden="false" customHeight="true" outlineLevel="0" collapsed="false">
      <c r="A153" s="27"/>
      <c r="B153" s="27"/>
      <c r="C153" s="27"/>
      <c r="D153" s="28"/>
      <c r="E153" s="27"/>
      <c r="F153" s="28"/>
      <c r="G153" s="28"/>
      <c r="H153" s="21" t="n">
        <f aca="false">IF(K153="Correcto",D153*E153,0)</f>
        <v>0</v>
      </c>
      <c r="I153" s="21" t="n">
        <f aca="false">H153-IF(K153="Correcto",N(F153),0)</f>
        <v>0</v>
      </c>
      <c r="J153" s="21" t="n">
        <f aca="false">I153-IF(K153="Correcto",N(G153),0)</f>
        <v>0</v>
      </c>
      <c r="K153" s="8" t="str">
        <f aca="false">IF(COUNTA(A153:G153)=0,"",IF(OR(A153="",B153="",AND(C153&lt;&gt;"Inicial",C153&lt;&gt;"Recurrente"),NOT(ISNUMBER(D153)),D153&lt;0,NOT(ISNUMBER(E153)),E153&lt;1,MOD(E153,1)&lt;&gt;0,AND(C153="Inicial",E153&lt;&gt;1),AND(F153&lt;&gt;"",NOT(ISNUMBER(F153))),AND(G153&lt;&gt;"",NOT(ISNUMBER(G153))),N(F153)&lt;0,N(G153)&lt;0,N(F153)&gt;D153*E153),"REVISAR datos","Correcto"))</f>
        <v/>
      </c>
      <c r="L153" s="22" t="str">
        <f aca="false">IF(COUNTA(A153)=0,"",IF(COUNTIFS(Resumen!$A$18:$A$25,A153)=1,"Clasificado","REVISAR categoría"))</f>
        <v/>
      </c>
      <c r="M153" s="1" t="n">
        <f aca="false">IF(COUNTA(A153:G153)&gt;0,ROW(),0)</f>
        <v>0</v>
      </c>
    </row>
    <row r="154" customFormat="false" ht="30" hidden="false" customHeight="true" outlineLevel="0" collapsed="false">
      <c r="A154" s="27"/>
      <c r="B154" s="27"/>
      <c r="C154" s="27"/>
      <c r="D154" s="28"/>
      <c r="E154" s="27"/>
      <c r="F154" s="28"/>
      <c r="G154" s="28"/>
      <c r="H154" s="21" t="n">
        <f aca="false">IF(K154="Correcto",D154*E154,0)</f>
        <v>0</v>
      </c>
      <c r="I154" s="21" t="n">
        <f aca="false">H154-IF(K154="Correcto",N(F154),0)</f>
        <v>0</v>
      </c>
      <c r="J154" s="21" t="n">
        <f aca="false">I154-IF(K154="Correcto",N(G154),0)</f>
        <v>0</v>
      </c>
      <c r="K154" s="8" t="str">
        <f aca="false">IF(COUNTA(A154:G154)=0,"",IF(OR(A154="",B154="",AND(C154&lt;&gt;"Inicial",C154&lt;&gt;"Recurrente"),NOT(ISNUMBER(D154)),D154&lt;0,NOT(ISNUMBER(E154)),E154&lt;1,MOD(E154,1)&lt;&gt;0,AND(C154="Inicial",E154&lt;&gt;1),AND(F154&lt;&gt;"",NOT(ISNUMBER(F154))),AND(G154&lt;&gt;"",NOT(ISNUMBER(G154))),N(F154)&lt;0,N(G154)&lt;0,N(F154)&gt;D154*E154),"REVISAR datos","Correcto"))</f>
        <v/>
      </c>
      <c r="L154" s="22" t="str">
        <f aca="false">IF(COUNTA(A154)=0,"",IF(COUNTIFS(Resumen!$A$18:$A$25,A154)=1,"Clasificado","REVISAR categoría"))</f>
        <v/>
      </c>
      <c r="M154" s="1" t="n">
        <f aca="false">IF(COUNTA(A154:G154)&gt;0,ROW(),0)</f>
        <v>0</v>
      </c>
    </row>
    <row r="155" customFormat="false" ht="30" hidden="false" customHeight="true" outlineLevel="0" collapsed="false">
      <c r="A155" s="27"/>
      <c r="B155" s="27"/>
      <c r="C155" s="27"/>
      <c r="D155" s="28"/>
      <c r="E155" s="27"/>
      <c r="F155" s="28"/>
      <c r="G155" s="28"/>
      <c r="H155" s="21" t="n">
        <f aca="false">IF(K155="Correcto",D155*E155,0)</f>
        <v>0</v>
      </c>
      <c r="I155" s="21" t="n">
        <f aca="false">H155-IF(K155="Correcto",N(F155),0)</f>
        <v>0</v>
      </c>
      <c r="J155" s="21" t="n">
        <f aca="false">I155-IF(K155="Correcto",N(G155),0)</f>
        <v>0</v>
      </c>
      <c r="K155" s="8" t="str">
        <f aca="false">IF(COUNTA(A155:G155)=0,"",IF(OR(A155="",B155="",AND(C155&lt;&gt;"Inicial",C155&lt;&gt;"Recurrente"),NOT(ISNUMBER(D155)),D155&lt;0,NOT(ISNUMBER(E155)),E155&lt;1,MOD(E155,1)&lt;&gt;0,AND(C155="Inicial",E155&lt;&gt;1),AND(F155&lt;&gt;"",NOT(ISNUMBER(F155))),AND(G155&lt;&gt;"",NOT(ISNUMBER(G155))),N(F155)&lt;0,N(G155)&lt;0,N(F155)&gt;D155*E155),"REVISAR datos","Correcto"))</f>
        <v/>
      </c>
      <c r="L155" s="22" t="str">
        <f aca="false">IF(COUNTA(A155)=0,"",IF(COUNTIFS(Resumen!$A$18:$A$25,A155)=1,"Clasificado","REVISAR categoría"))</f>
        <v/>
      </c>
      <c r="M155" s="1" t="n">
        <f aca="false">IF(COUNTA(A155:G155)&gt;0,ROW(),0)</f>
        <v>0</v>
      </c>
    </row>
    <row r="156" customFormat="false" ht="30" hidden="false" customHeight="true" outlineLevel="0" collapsed="false">
      <c r="A156" s="27"/>
      <c r="B156" s="27"/>
      <c r="C156" s="27"/>
      <c r="D156" s="28"/>
      <c r="E156" s="27"/>
      <c r="F156" s="28"/>
      <c r="G156" s="28"/>
      <c r="H156" s="21" t="n">
        <f aca="false">IF(K156="Correcto",D156*E156,0)</f>
        <v>0</v>
      </c>
      <c r="I156" s="21" t="n">
        <f aca="false">H156-IF(K156="Correcto",N(F156),0)</f>
        <v>0</v>
      </c>
      <c r="J156" s="21" t="n">
        <f aca="false">I156-IF(K156="Correcto",N(G156),0)</f>
        <v>0</v>
      </c>
      <c r="K156" s="8" t="str">
        <f aca="false">IF(COUNTA(A156:G156)=0,"",IF(OR(A156="",B156="",AND(C156&lt;&gt;"Inicial",C156&lt;&gt;"Recurrente"),NOT(ISNUMBER(D156)),D156&lt;0,NOT(ISNUMBER(E156)),E156&lt;1,MOD(E156,1)&lt;&gt;0,AND(C156="Inicial",E156&lt;&gt;1),AND(F156&lt;&gt;"",NOT(ISNUMBER(F156))),AND(G156&lt;&gt;"",NOT(ISNUMBER(G156))),N(F156)&lt;0,N(G156)&lt;0,N(F156)&gt;D156*E156),"REVISAR datos","Correcto"))</f>
        <v/>
      </c>
      <c r="L156" s="22" t="str">
        <f aca="false">IF(COUNTA(A156)=0,"",IF(COUNTIFS(Resumen!$A$18:$A$25,A156)=1,"Clasificado","REVISAR categoría"))</f>
        <v/>
      </c>
      <c r="M156" s="1" t="n">
        <f aca="false">IF(COUNTA(A156:G156)&gt;0,ROW(),0)</f>
        <v>0</v>
      </c>
    </row>
    <row r="157" customFormat="false" ht="30" hidden="false" customHeight="true" outlineLevel="0" collapsed="false">
      <c r="A157" s="27"/>
      <c r="B157" s="27"/>
      <c r="C157" s="27"/>
      <c r="D157" s="28"/>
      <c r="E157" s="27"/>
      <c r="F157" s="28"/>
      <c r="G157" s="28"/>
      <c r="H157" s="21" t="n">
        <f aca="false">IF(K157="Correcto",D157*E157,0)</f>
        <v>0</v>
      </c>
      <c r="I157" s="21" t="n">
        <f aca="false">H157-IF(K157="Correcto",N(F157),0)</f>
        <v>0</v>
      </c>
      <c r="J157" s="21" t="n">
        <f aca="false">I157-IF(K157="Correcto",N(G157),0)</f>
        <v>0</v>
      </c>
      <c r="K157" s="8" t="str">
        <f aca="false">IF(COUNTA(A157:G157)=0,"",IF(OR(A157="",B157="",AND(C157&lt;&gt;"Inicial",C157&lt;&gt;"Recurrente"),NOT(ISNUMBER(D157)),D157&lt;0,NOT(ISNUMBER(E157)),E157&lt;1,MOD(E157,1)&lt;&gt;0,AND(C157="Inicial",E157&lt;&gt;1),AND(F157&lt;&gt;"",NOT(ISNUMBER(F157))),AND(G157&lt;&gt;"",NOT(ISNUMBER(G157))),N(F157)&lt;0,N(G157)&lt;0,N(F157)&gt;D157*E157),"REVISAR datos","Correcto"))</f>
        <v/>
      </c>
      <c r="L157" s="22" t="str">
        <f aca="false">IF(COUNTA(A157)=0,"",IF(COUNTIFS(Resumen!$A$18:$A$25,A157)=1,"Clasificado","REVISAR categoría"))</f>
        <v/>
      </c>
      <c r="M157" s="1" t="n">
        <f aca="false">IF(COUNTA(A157:G157)&gt;0,ROW(),0)</f>
        <v>0</v>
      </c>
    </row>
    <row r="158" customFormat="false" ht="30" hidden="false" customHeight="true" outlineLevel="0" collapsed="false">
      <c r="A158" s="27"/>
      <c r="B158" s="27"/>
      <c r="C158" s="27"/>
      <c r="D158" s="28"/>
      <c r="E158" s="27"/>
      <c r="F158" s="28"/>
      <c r="G158" s="28"/>
      <c r="H158" s="21" t="n">
        <f aca="false">IF(K158="Correcto",D158*E158,0)</f>
        <v>0</v>
      </c>
      <c r="I158" s="21" t="n">
        <f aca="false">H158-IF(K158="Correcto",N(F158),0)</f>
        <v>0</v>
      </c>
      <c r="J158" s="21" t="n">
        <f aca="false">I158-IF(K158="Correcto",N(G158),0)</f>
        <v>0</v>
      </c>
      <c r="K158" s="8" t="str">
        <f aca="false">IF(COUNTA(A158:G158)=0,"",IF(OR(A158="",B158="",AND(C158&lt;&gt;"Inicial",C158&lt;&gt;"Recurrente"),NOT(ISNUMBER(D158)),D158&lt;0,NOT(ISNUMBER(E158)),E158&lt;1,MOD(E158,1)&lt;&gt;0,AND(C158="Inicial",E158&lt;&gt;1),AND(F158&lt;&gt;"",NOT(ISNUMBER(F158))),AND(G158&lt;&gt;"",NOT(ISNUMBER(G158))),N(F158)&lt;0,N(G158)&lt;0,N(F158)&gt;D158*E158),"REVISAR datos","Correcto"))</f>
        <v/>
      </c>
      <c r="L158" s="22" t="str">
        <f aca="false">IF(COUNTA(A158)=0,"",IF(COUNTIFS(Resumen!$A$18:$A$25,A158)=1,"Clasificado","REVISAR categoría"))</f>
        <v/>
      </c>
      <c r="M158" s="1" t="n">
        <f aca="false">IF(COUNTA(A158:G158)&gt;0,ROW(),0)</f>
        <v>0</v>
      </c>
    </row>
    <row r="159" customFormat="false" ht="30" hidden="false" customHeight="true" outlineLevel="0" collapsed="false">
      <c r="A159" s="27"/>
      <c r="B159" s="27"/>
      <c r="C159" s="27"/>
      <c r="D159" s="28"/>
      <c r="E159" s="27"/>
      <c r="F159" s="28"/>
      <c r="G159" s="28"/>
      <c r="H159" s="21" t="n">
        <f aca="false">IF(K159="Correcto",D159*E159,0)</f>
        <v>0</v>
      </c>
      <c r="I159" s="21" t="n">
        <f aca="false">H159-IF(K159="Correcto",N(F159),0)</f>
        <v>0</v>
      </c>
      <c r="J159" s="21" t="n">
        <f aca="false">I159-IF(K159="Correcto",N(G159),0)</f>
        <v>0</v>
      </c>
      <c r="K159" s="8" t="str">
        <f aca="false">IF(COUNTA(A159:G159)=0,"",IF(OR(A159="",B159="",AND(C159&lt;&gt;"Inicial",C159&lt;&gt;"Recurrente"),NOT(ISNUMBER(D159)),D159&lt;0,NOT(ISNUMBER(E159)),E159&lt;1,MOD(E159,1)&lt;&gt;0,AND(C159="Inicial",E159&lt;&gt;1),AND(F159&lt;&gt;"",NOT(ISNUMBER(F159))),AND(G159&lt;&gt;"",NOT(ISNUMBER(G159))),N(F159)&lt;0,N(G159)&lt;0,N(F159)&gt;D159*E159),"REVISAR datos","Correcto"))</f>
        <v/>
      </c>
      <c r="L159" s="22" t="str">
        <f aca="false">IF(COUNTA(A159)=0,"",IF(COUNTIFS(Resumen!$A$18:$A$25,A159)=1,"Clasificado","REVISAR categoría"))</f>
        <v/>
      </c>
      <c r="M159" s="1" t="n">
        <f aca="false">IF(COUNTA(A159:G159)&gt;0,ROW(),0)</f>
        <v>0</v>
      </c>
    </row>
    <row r="160" customFormat="false" ht="30" hidden="false" customHeight="true" outlineLevel="0" collapsed="false">
      <c r="A160" s="27"/>
      <c r="B160" s="27"/>
      <c r="C160" s="27"/>
      <c r="D160" s="28"/>
      <c r="E160" s="27"/>
      <c r="F160" s="28"/>
      <c r="G160" s="28"/>
      <c r="H160" s="21" t="n">
        <f aca="false">IF(K160="Correcto",D160*E160,0)</f>
        <v>0</v>
      </c>
      <c r="I160" s="21" t="n">
        <f aca="false">H160-IF(K160="Correcto",N(F160),0)</f>
        <v>0</v>
      </c>
      <c r="J160" s="21" t="n">
        <f aca="false">I160-IF(K160="Correcto",N(G160),0)</f>
        <v>0</v>
      </c>
      <c r="K160" s="8" t="str">
        <f aca="false">IF(COUNTA(A160:G160)=0,"",IF(OR(A160="",B160="",AND(C160&lt;&gt;"Inicial",C160&lt;&gt;"Recurrente"),NOT(ISNUMBER(D160)),D160&lt;0,NOT(ISNUMBER(E160)),E160&lt;1,MOD(E160,1)&lt;&gt;0,AND(C160="Inicial",E160&lt;&gt;1),AND(F160&lt;&gt;"",NOT(ISNUMBER(F160))),AND(G160&lt;&gt;"",NOT(ISNUMBER(G160))),N(F160)&lt;0,N(G160)&lt;0,N(F160)&gt;D160*E160),"REVISAR datos","Correcto"))</f>
        <v/>
      </c>
      <c r="L160" s="22" t="str">
        <f aca="false">IF(COUNTA(A160)=0,"",IF(COUNTIFS(Resumen!$A$18:$A$25,A160)=1,"Clasificado","REVISAR categoría"))</f>
        <v/>
      </c>
      <c r="M160" s="1" t="n">
        <f aca="false">IF(COUNTA(A160:G160)&gt;0,ROW(),0)</f>
        <v>0</v>
      </c>
    </row>
    <row r="161" customFormat="false" ht="30" hidden="false" customHeight="true" outlineLevel="0" collapsed="false">
      <c r="A161" s="27"/>
      <c r="B161" s="27"/>
      <c r="C161" s="27"/>
      <c r="D161" s="28"/>
      <c r="E161" s="27"/>
      <c r="F161" s="28"/>
      <c r="G161" s="28"/>
      <c r="H161" s="21" t="n">
        <f aca="false">IF(K161="Correcto",D161*E161,0)</f>
        <v>0</v>
      </c>
      <c r="I161" s="21" t="n">
        <f aca="false">H161-IF(K161="Correcto",N(F161),0)</f>
        <v>0</v>
      </c>
      <c r="J161" s="21" t="n">
        <f aca="false">I161-IF(K161="Correcto",N(G161),0)</f>
        <v>0</v>
      </c>
      <c r="K161" s="8" t="str">
        <f aca="false">IF(COUNTA(A161:G161)=0,"",IF(OR(A161="",B161="",AND(C161&lt;&gt;"Inicial",C161&lt;&gt;"Recurrente"),NOT(ISNUMBER(D161)),D161&lt;0,NOT(ISNUMBER(E161)),E161&lt;1,MOD(E161,1)&lt;&gt;0,AND(C161="Inicial",E161&lt;&gt;1),AND(F161&lt;&gt;"",NOT(ISNUMBER(F161))),AND(G161&lt;&gt;"",NOT(ISNUMBER(G161))),N(F161)&lt;0,N(G161)&lt;0,N(F161)&gt;D161*E161),"REVISAR datos","Correcto"))</f>
        <v/>
      </c>
      <c r="L161" s="22" t="str">
        <f aca="false">IF(COUNTA(A161)=0,"",IF(COUNTIFS(Resumen!$A$18:$A$25,A161)=1,"Clasificado","REVISAR categoría"))</f>
        <v/>
      </c>
      <c r="M161" s="1" t="n">
        <f aca="false">IF(COUNTA(A161:G161)&gt;0,ROW(),0)</f>
        <v>0</v>
      </c>
    </row>
    <row r="162" customFormat="false" ht="30" hidden="false" customHeight="true" outlineLevel="0" collapsed="false">
      <c r="A162" s="27"/>
      <c r="B162" s="27"/>
      <c r="C162" s="27"/>
      <c r="D162" s="28"/>
      <c r="E162" s="27"/>
      <c r="F162" s="28"/>
      <c r="G162" s="28"/>
      <c r="H162" s="21" t="n">
        <f aca="false">IF(K162="Correcto",D162*E162,0)</f>
        <v>0</v>
      </c>
      <c r="I162" s="21" t="n">
        <f aca="false">H162-IF(K162="Correcto",N(F162),0)</f>
        <v>0</v>
      </c>
      <c r="J162" s="21" t="n">
        <f aca="false">I162-IF(K162="Correcto",N(G162),0)</f>
        <v>0</v>
      </c>
      <c r="K162" s="8" t="str">
        <f aca="false">IF(COUNTA(A162:G162)=0,"",IF(OR(A162="",B162="",AND(C162&lt;&gt;"Inicial",C162&lt;&gt;"Recurrente"),NOT(ISNUMBER(D162)),D162&lt;0,NOT(ISNUMBER(E162)),E162&lt;1,MOD(E162,1)&lt;&gt;0,AND(C162="Inicial",E162&lt;&gt;1),AND(F162&lt;&gt;"",NOT(ISNUMBER(F162))),AND(G162&lt;&gt;"",NOT(ISNUMBER(G162))),N(F162)&lt;0,N(G162)&lt;0,N(F162)&gt;D162*E162),"REVISAR datos","Correcto"))</f>
        <v/>
      </c>
      <c r="L162" s="22" t="str">
        <f aca="false">IF(COUNTA(A162)=0,"",IF(COUNTIFS(Resumen!$A$18:$A$25,A162)=1,"Clasificado","REVISAR categoría"))</f>
        <v/>
      </c>
      <c r="M162" s="1" t="n">
        <f aca="false">IF(COUNTA(A162:G162)&gt;0,ROW(),0)</f>
        <v>0</v>
      </c>
    </row>
    <row r="163" customFormat="false" ht="30" hidden="false" customHeight="true" outlineLevel="0" collapsed="false">
      <c r="A163" s="27"/>
      <c r="B163" s="27"/>
      <c r="C163" s="27"/>
      <c r="D163" s="28"/>
      <c r="E163" s="27"/>
      <c r="F163" s="28"/>
      <c r="G163" s="28"/>
      <c r="H163" s="21" t="n">
        <f aca="false">IF(K163="Correcto",D163*E163,0)</f>
        <v>0</v>
      </c>
      <c r="I163" s="21" t="n">
        <f aca="false">H163-IF(K163="Correcto",N(F163),0)</f>
        <v>0</v>
      </c>
      <c r="J163" s="21" t="n">
        <f aca="false">I163-IF(K163="Correcto",N(G163),0)</f>
        <v>0</v>
      </c>
      <c r="K163" s="8" t="str">
        <f aca="false">IF(COUNTA(A163:G163)=0,"",IF(OR(A163="",B163="",AND(C163&lt;&gt;"Inicial",C163&lt;&gt;"Recurrente"),NOT(ISNUMBER(D163)),D163&lt;0,NOT(ISNUMBER(E163)),E163&lt;1,MOD(E163,1)&lt;&gt;0,AND(C163="Inicial",E163&lt;&gt;1),AND(F163&lt;&gt;"",NOT(ISNUMBER(F163))),AND(G163&lt;&gt;"",NOT(ISNUMBER(G163))),N(F163)&lt;0,N(G163)&lt;0,N(F163)&gt;D163*E163),"REVISAR datos","Correcto"))</f>
        <v/>
      </c>
      <c r="L163" s="22" t="str">
        <f aca="false">IF(COUNTA(A163)=0,"",IF(COUNTIFS(Resumen!$A$18:$A$25,A163)=1,"Clasificado","REVISAR categoría"))</f>
        <v/>
      </c>
      <c r="M163" s="1" t="n">
        <f aca="false">IF(COUNTA(A163:G163)&gt;0,ROW(),0)</f>
        <v>0</v>
      </c>
    </row>
    <row r="164" customFormat="false" ht="30" hidden="false" customHeight="true" outlineLevel="0" collapsed="false">
      <c r="A164" s="27"/>
      <c r="B164" s="27"/>
      <c r="C164" s="27"/>
      <c r="D164" s="28"/>
      <c r="E164" s="27"/>
      <c r="F164" s="28"/>
      <c r="G164" s="28"/>
      <c r="H164" s="21" t="n">
        <f aca="false">IF(K164="Correcto",D164*E164,0)</f>
        <v>0</v>
      </c>
      <c r="I164" s="21" t="n">
        <f aca="false">H164-IF(K164="Correcto",N(F164),0)</f>
        <v>0</v>
      </c>
      <c r="J164" s="21" t="n">
        <f aca="false">I164-IF(K164="Correcto",N(G164),0)</f>
        <v>0</v>
      </c>
      <c r="K164" s="8" t="str">
        <f aca="false">IF(COUNTA(A164:G164)=0,"",IF(OR(A164="",B164="",AND(C164&lt;&gt;"Inicial",C164&lt;&gt;"Recurrente"),NOT(ISNUMBER(D164)),D164&lt;0,NOT(ISNUMBER(E164)),E164&lt;1,MOD(E164,1)&lt;&gt;0,AND(C164="Inicial",E164&lt;&gt;1),AND(F164&lt;&gt;"",NOT(ISNUMBER(F164))),AND(G164&lt;&gt;"",NOT(ISNUMBER(G164))),N(F164)&lt;0,N(G164)&lt;0,N(F164)&gt;D164*E164),"REVISAR datos","Correcto"))</f>
        <v/>
      </c>
      <c r="L164" s="22" t="str">
        <f aca="false">IF(COUNTA(A164)=0,"",IF(COUNTIFS(Resumen!$A$18:$A$25,A164)=1,"Clasificado","REVISAR categoría"))</f>
        <v/>
      </c>
      <c r="M164" s="1" t="n">
        <f aca="false">IF(COUNTA(A164:G164)&gt;0,ROW(),0)</f>
        <v>0</v>
      </c>
    </row>
    <row r="165" customFormat="false" ht="30" hidden="false" customHeight="true" outlineLevel="0" collapsed="false">
      <c r="A165" s="27"/>
      <c r="B165" s="27"/>
      <c r="C165" s="27"/>
      <c r="D165" s="28"/>
      <c r="E165" s="27"/>
      <c r="F165" s="28"/>
      <c r="G165" s="28"/>
      <c r="H165" s="21" t="n">
        <f aca="false">IF(K165="Correcto",D165*E165,0)</f>
        <v>0</v>
      </c>
      <c r="I165" s="21" t="n">
        <f aca="false">H165-IF(K165="Correcto",N(F165),0)</f>
        <v>0</v>
      </c>
      <c r="J165" s="21" t="n">
        <f aca="false">I165-IF(K165="Correcto",N(G165),0)</f>
        <v>0</v>
      </c>
      <c r="K165" s="8" t="str">
        <f aca="false">IF(COUNTA(A165:G165)=0,"",IF(OR(A165="",B165="",AND(C165&lt;&gt;"Inicial",C165&lt;&gt;"Recurrente"),NOT(ISNUMBER(D165)),D165&lt;0,NOT(ISNUMBER(E165)),E165&lt;1,MOD(E165,1)&lt;&gt;0,AND(C165="Inicial",E165&lt;&gt;1),AND(F165&lt;&gt;"",NOT(ISNUMBER(F165))),AND(G165&lt;&gt;"",NOT(ISNUMBER(G165))),N(F165)&lt;0,N(G165)&lt;0,N(F165)&gt;D165*E165),"REVISAR datos","Correcto"))</f>
        <v/>
      </c>
      <c r="L165" s="22" t="str">
        <f aca="false">IF(COUNTA(A165)=0,"",IF(COUNTIFS(Resumen!$A$18:$A$25,A165)=1,"Clasificado","REVISAR categoría"))</f>
        <v/>
      </c>
      <c r="M165" s="1" t="n">
        <f aca="false">IF(COUNTA(A165:G165)&gt;0,ROW(),0)</f>
        <v>0</v>
      </c>
    </row>
    <row r="166" customFormat="false" ht="30" hidden="false" customHeight="true" outlineLevel="0" collapsed="false">
      <c r="A166" s="27"/>
      <c r="B166" s="27"/>
      <c r="C166" s="27"/>
      <c r="D166" s="28"/>
      <c r="E166" s="27"/>
      <c r="F166" s="28"/>
      <c r="G166" s="28"/>
      <c r="H166" s="21" t="n">
        <f aca="false">IF(K166="Correcto",D166*E166,0)</f>
        <v>0</v>
      </c>
      <c r="I166" s="21" t="n">
        <f aca="false">H166-IF(K166="Correcto",N(F166),0)</f>
        <v>0</v>
      </c>
      <c r="J166" s="21" t="n">
        <f aca="false">I166-IF(K166="Correcto",N(G166),0)</f>
        <v>0</v>
      </c>
      <c r="K166" s="8" t="str">
        <f aca="false">IF(COUNTA(A166:G166)=0,"",IF(OR(A166="",B166="",AND(C166&lt;&gt;"Inicial",C166&lt;&gt;"Recurrente"),NOT(ISNUMBER(D166)),D166&lt;0,NOT(ISNUMBER(E166)),E166&lt;1,MOD(E166,1)&lt;&gt;0,AND(C166="Inicial",E166&lt;&gt;1),AND(F166&lt;&gt;"",NOT(ISNUMBER(F166))),AND(G166&lt;&gt;"",NOT(ISNUMBER(G166))),N(F166)&lt;0,N(G166)&lt;0,N(F166)&gt;D166*E166),"REVISAR datos","Correcto"))</f>
        <v/>
      </c>
      <c r="L166" s="22" t="str">
        <f aca="false">IF(COUNTA(A166)=0,"",IF(COUNTIFS(Resumen!$A$18:$A$25,A166)=1,"Clasificado","REVISAR categoría"))</f>
        <v/>
      </c>
      <c r="M166" s="1" t="n">
        <f aca="false">IF(COUNTA(A166:G166)&gt;0,ROW(),0)</f>
        <v>0</v>
      </c>
    </row>
    <row r="167" customFormat="false" ht="30" hidden="false" customHeight="true" outlineLevel="0" collapsed="false">
      <c r="A167" s="27"/>
      <c r="B167" s="27"/>
      <c r="C167" s="27"/>
      <c r="D167" s="28"/>
      <c r="E167" s="27"/>
      <c r="F167" s="28"/>
      <c r="G167" s="28"/>
      <c r="H167" s="21" t="n">
        <f aca="false">IF(K167="Correcto",D167*E167,0)</f>
        <v>0</v>
      </c>
      <c r="I167" s="21" t="n">
        <f aca="false">H167-IF(K167="Correcto",N(F167),0)</f>
        <v>0</v>
      </c>
      <c r="J167" s="21" t="n">
        <f aca="false">I167-IF(K167="Correcto",N(G167),0)</f>
        <v>0</v>
      </c>
      <c r="K167" s="8" t="str">
        <f aca="false">IF(COUNTA(A167:G167)=0,"",IF(OR(A167="",B167="",AND(C167&lt;&gt;"Inicial",C167&lt;&gt;"Recurrente"),NOT(ISNUMBER(D167)),D167&lt;0,NOT(ISNUMBER(E167)),E167&lt;1,MOD(E167,1)&lt;&gt;0,AND(C167="Inicial",E167&lt;&gt;1),AND(F167&lt;&gt;"",NOT(ISNUMBER(F167))),AND(G167&lt;&gt;"",NOT(ISNUMBER(G167))),N(F167)&lt;0,N(G167)&lt;0,N(F167)&gt;D167*E167),"REVISAR datos","Correcto"))</f>
        <v/>
      </c>
      <c r="L167" s="22" t="str">
        <f aca="false">IF(COUNTA(A167)=0,"",IF(COUNTIFS(Resumen!$A$18:$A$25,A167)=1,"Clasificado","REVISAR categoría"))</f>
        <v/>
      </c>
      <c r="M167" s="1" t="n">
        <f aca="false">IF(COUNTA(A167:G167)&gt;0,ROW(),0)</f>
        <v>0</v>
      </c>
    </row>
    <row r="168" customFormat="false" ht="30" hidden="false" customHeight="true" outlineLevel="0" collapsed="false">
      <c r="A168" s="27"/>
      <c r="B168" s="27"/>
      <c r="C168" s="27"/>
      <c r="D168" s="28"/>
      <c r="E168" s="27"/>
      <c r="F168" s="28"/>
      <c r="G168" s="28"/>
      <c r="H168" s="21" t="n">
        <f aca="false">IF(K168="Correcto",D168*E168,0)</f>
        <v>0</v>
      </c>
      <c r="I168" s="21" t="n">
        <f aca="false">H168-IF(K168="Correcto",N(F168),0)</f>
        <v>0</v>
      </c>
      <c r="J168" s="21" t="n">
        <f aca="false">I168-IF(K168="Correcto",N(G168),0)</f>
        <v>0</v>
      </c>
      <c r="K168" s="8" t="str">
        <f aca="false">IF(COUNTA(A168:G168)=0,"",IF(OR(A168="",B168="",AND(C168&lt;&gt;"Inicial",C168&lt;&gt;"Recurrente"),NOT(ISNUMBER(D168)),D168&lt;0,NOT(ISNUMBER(E168)),E168&lt;1,MOD(E168,1)&lt;&gt;0,AND(C168="Inicial",E168&lt;&gt;1),AND(F168&lt;&gt;"",NOT(ISNUMBER(F168))),AND(G168&lt;&gt;"",NOT(ISNUMBER(G168))),N(F168)&lt;0,N(G168)&lt;0,N(F168)&gt;D168*E168),"REVISAR datos","Correcto"))</f>
        <v/>
      </c>
      <c r="L168" s="22" t="str">
        <f aca="false">IF(COUNTA(A168)=0,"",IF(COUNTIFS(Resumen!$A$18:$A$25,A168)=1,"Clasificado","REVISAR categoría"))</f>
        <v/>
      </c>
      <c r="M168" s="1" t="n">
        <f aca="false">IF(COUNTA(A168:G168)&gt;0,ROW(),0)</f>
        <v>0</v>
      </c>
    </row>
    <row r="169" customFormat="false" ht="30" hidden="false" customHeight="true" outlineLevel="0" collapsed="false">
      <c r="A169" s="27"/>
      <c r="B169" s="27"/>
      <c r="C169" s="27"/>
      <c r="D169" s="28"/>
      <c r="E169" s="27"/>
      <c r="F169" s="28"/>
      <c r="G169" s="28"/>
      <c r="H169" s="21" t="n">
        <f aca="false">IF(K169="Correcto",D169*E169,0)</f>
        <v>0</v>
      </c>
      <c r="I169" s="21" t="n">
        <f aca="false">H169-IF(K169="Correcto",N(F169),0)</f>
        <v>0</v>
      </c>
      <c r="J169" s="21" t="n">
        <f aca="false">I169-IF(K169="Correcto",N(G169),0)</f>
        <v>0</v>
      </c>
      <c r="K169" s="8" t="str">
        <f aca="false">IF(COUNTA(A169:G169)=0,"",IF(OR(A169="",B169="",AND(C169&lt;&gt;"Inicial",C169&lt;&gt;"Recurrente"),NOT(ISNUMBER(D169)),D169&lt;0,NOT(ISNUMBER(E169)),E169&lt;1,MOD(E169,1)&lt;&gt;0,AND(C169="Inicial",E169&lt;&gt;1),AND(F169&lt;&gt;"",NOT(ISNUMBER(F169))),AND(G169&lt;&gt;"",NOT(ISNUMBER(G169))),N(F169)&lt;0,N(G169)&lt;0,N(F169)&gt;D169*E169),"REVISAR datos","Correcto"))</f>
        <v/>
      </c>
      <c r="L169" s="22" t="str">
        <f aca="false">IF(COUNTA(A169)=0,"",IF(COUNTIFS(Resumen!$A$18:$A$25,A169)=1,"Clasificado","REVISAR categoría"))</f>
        <v/>
      </c>
      <c r="M169" s="1" t="n">
        <f aca="false">IF(COUNTA(A169:G169)&gt;0,ROW(),0)</f>
        <v>0</v>
      </c>
    </row>
    <row r="170" customFormat="false" ht="30" hidden="false" customHeight="true" outlineLevel="0" collapsed="false">
      <c r="A170" s="27"/>
      <c r="B170" s="27"/>
      <c r="C170" s="27"/>
      <c r="D170" s="28"/>
      <c r="E170" s="27"/>
      <c r="F170" s="28"/>
      <c r="G170" s="28"/>
      <c r="H170" s="21" t="n">
        <f aca="false">IF(K170="Correcto",D170*E170,0)</f>
        <v>0</v>
      </c>
      <c r="I170" s="21" t="n">
        <f aca="false">H170-IF(K170="Correcto",N(F170),0)</f>
        <v>0</v>
      </c>
      <c r="J170" s="21" t="n">
        <f aca="false">I170-IF(K170="Correcto",N(G170),0)</f>
        <v>0</v>
      </c>
      <c r="K170" s="8" t="str">
        <f aca="false">IF(COUNTA(A170:G170)=0,"",IF(OR(A170="",B170="",AND(C170&lt;&gt;"Inicial",C170&lt;&gt;"Recurrente"),NOT(ISNUMBER(D170)),D170&lt;0,NOT(ISNUMBER(E170)),E170&lt;1,MOD(E170,1)&lt;&gt;0,AND(C170="Inicial",E170&lt;&gt;1),AND(F170&lt;&gt;"",NOT(ISNUMBER(F170))),AND(G170&lt;&gt;"",NOT(ISNUMBER(G170))),N(F170)&lt;0,N(G170)&lt;0,N(F170)&gt;D170*E170),"REVISAR datos","Correcto"))</f>
        <v/>
      </c>
      <c r="L170" s="22" t="str">
        <f aca="false">IF(COUNTA(A170)=0,"",IF(COUNTIFS(Resumen!$A$18:$A$25,A170)=1,"Clasificado","REVISAR categoría"))</f>
        <v/>
      </c>
      <c r="M170" s="1" t="n">
        <f aca="false">IF(COUNTA(A170:G170)&gt;0,ROW(),0)</f>
        <v>0</v>
      </c>
    </row>
    <row r="171" customFormat="false" ht="30" hidden="false" customHeight="true" outlineLevel="0" collapsed="false">
      <c r="A171" s="27"/>
      <c r="B171" s="27"/>
      <c r="C171" s="27"/>
      <c r="D171" s="28"/>
      <c r="E171" s="27"/>
      <c r="F171" s="28"/>
      <c r="G171" s="28"/>
      <c r="H171" s="21" t="n">
        <f aca="false">IF(K171="Correcto",D171*E171,0)</f>
        <v>0</v>
      </c>
      <c r="I171" s="21" t="n">
        <f aca="false">H171-IF(K171="Correcto",N(F171),0)</f>
        <v>0</v>
      </c>
      <c r="J171" s="21" t="n">
        <f aca="false">I171-IF(K171="Correcto",N(G171),0)</f>
        <v>0</v>
      </c>
      <c r="K171" s="8" t="str">
        <f aca="false">IF(COUNTA(A171:G171)=0,"",IF(OR(A171="",B171="",AND(C171&lt;&gt;"Inicial",C171&lt;&gt;"Recurrente"),NOT(ISNUMBER(D171)),D171&lt;0,NOT(ISNUMBER(E171)),E171&lt;1,MOD(E171,1)&lt;&gt;0,AND(C171="Inicial",E171&lt;&gt;1),AND(F171&lt;&gt;"",NOT(ISNUMBER(F171))),AND(G171&lt;&gt;"",NOT(ISNUMBER(G171))),N(F171)&lt;0,N(G171)&lt;0,N(F171)&gt;D171*E171),"REVISAR datos","Correcto"))</f>
        <v/>
      </c>
      <c r="L171" s="22" t="str">
        <f aca="false">IF(COUNTA(A171)=0,"",IF(COUNTIFS(Resumen!$A$18:$A$25,A171)=1,"Clasificado","REVISAR categoría"))</f>
        <v/>
      </c>
      <c r="M171" s="1" t="n">
        <f aca="false">IF(COUNTA(A171:G171)&gt;0,ROW(),0)</f>
        <v>0</v>
      </c>
    </row>
    <row r="172" customFormat="false" ht="30" hidden="false" customHeight="true" outlineLevel="0" collapsed="false">
      <c r="A172" s="27"/>
      <c r="B172" s="27"/>
      <c r="C172" s="27"/>
      <c r="D172" s="28"/>
      <c r="E172" s="27"/>
      <c r="F172" s="28"/>
      <c r="G172" s="28"/>
      <c r="H172" s="21" t="n">
        <f aca="false">IF(K172="Correcto",D172*E172,0)</f>
        <v>0</v>
      </c>
      <c r="I172" s="21" t="n">
        <f aca="false">H172-IF(K172="Correcto",N(F172),0)</f>
        <v>0</v>
      </c>
      <c r="J172" s="21" t="n">
        <f aca="false">I172-IF(K172="Correcto",N(G172),0)</f>
        <v>0</v>
      </c>
      <c r="K172" s="8" t="str">
        <f aca="false">IF(COUNTA(A172:G172)=0,"",IF(OR(A172="",B172="",AND(C172&lt;&gt;"Inicial",C172&lt;&gt;"Recurrente"),NOT(ISNUMBER(D172)),D172&lt;0,NOT(ISNUMBER(E172)),E172&lt;1,MOD(E172,1)&lt;&gt;0,AND(C172="Inicial",E172&lt;&gt;1),AND(F172&lt;&gt;"",NOT(ISNUMBER(F172))),AND(G172&lt;&gt;"",NOT(ISNUMBER(G172))),N(F172)&lt;0,N(G172)&lt;0,N(F172)&gt;D172*E172),"REVISAR datos","Correcto"))</f>
        <v/>
      </c>
      <c r="L172" s="22" t="str">
        <f aca="false">IF(COUNTA(A172)=0,"",IF(COUNTIFS(Resumen!$A$18:$A$25,A172)=1,"Clasificado","REVISAR categoría"))</f>
        <v/>
      </c>
      <c r="M172" s="1" t="n">
        <f aca="false">IF(COUNTA(A172:G172)&gt;0,ROW(),0)</f>
        <v>0</v>
      </c>
    </row>
    <row r="173" customFormat="false" ht="30" hidden="false" customHeight="true" outlineLevel="0" collapsed="false">
      <c r="A173" s="27"/>
      <c r="B173" s="27"/>
      <c r="C173" s="27"/>
      <c r="D173" s="28"/>
      <c r="E173" s="27"/>
      <c r="F173" s="28"/>
      <c r="G173" s="28"/>
      <c r="H173" s="21" t="n">
        <f aca="false">IF(K173="Correcto",D173*E173,0)</f>
        <v>0</v>
      </c>
      <c r="I173" s="21" t="n">
        <f aca="false">H173-IF(K173="Correcto",N(F173),0)</f>
        <v>0</v>
      </c>
      <c r="J173" s="21" t="n">
        <f aca="false">I173-IF(K173="Correcto",N(G173),0)</f>
        <v>0</v>
      </c>
      <c r="K173" s="8" t="str">
        <f aca="false">IF(COUNTA(A173:G173)=0,"",IF(OR(A173="",B173="",AND(C173&lt;&gt;"Inicial",C173&lt;&gt;"Recurrente"),NOT(ISNUMBER(D173)),D173&lt;0,NOT(ISNUMBER(E173)),E173&lt;1,MOD(E173,1)&lt;&gt;0,AND(C173="Inicial",E173&lt;&gt;1),AND(F173&lt;&gt;"",NOT(ISNUMBER(F173))),AND(G173&lt;&gt;"",NOT(ISNUMBER(G173))),N(F173)&lt;0,N(G173)&lt;0,N(F173)&gt;D173*E173),"REVISAR datos","Correcto"))</f>
        <v/>
      </c>
      <c r="L173" s="22" t="str">
        <f aca="false">IF(COUNTA(A173)=0,"",IF(COUNTIFS(Resumen!$A$18:$A$25,A173)=1,"Clasificado","REVISAR categoría"))</f>
        <v/>
      </c>
      <c r="M173" s="1" t="n">
        <f aca="false">IF(COUNTA(A173:G173)&gt;0,ROW(),0)</f>
        <v>0</v>
      </c>
    </row>
    <row r="174" customFormat="false" ht="30" hidden="false" customHeight="true" outlineLevel="0" collapsed="false">
      <c r="A174" s="27"/>
      <c r="B174" s="27"/>
      <c r="C174" s="27"/>
      <c r="D174" s="28"/>
      <c r="E174" s="27"/>
      <c r="F174" s="28"/>
      <c r="G174" s="28"/>
      <c r="H174" s="21" t="n">
        <f aca="false">IF(K174="Correcto",D174*E174,0)</f>
        <v>0</v>
      </c>
      <c r="I174" s="21" t="n">
        <f aca="false">H174-IF(K174="Correcto",N(F174),0)</f>
        <v>0</v>
      </c>
      <c r="J174" s="21" t="n">
        <f aca="false">I174-IF(K174="Correcto",N(G174),0)</f>
        <v>0</v>
      </c>
      <c r="K174" s="8" t="str">
        <f aca="false">IF(COUNTA(A174:G174)=0,"",IF(OR(A174="",B174="",AND(C174&lt;&gt;"Inicial",C174&lt;&gt;"Recurrente"),NOT(ISNUMBER(D174)),D174&lt;0,NOT(ISNUMBER(E174)),E174&lt;1,MOD(E174,1)&lt;&gt;0,AND(C174="Inicial",E174&lt;&gt;1),AND(F174&lt;&gt;"",NOT(ISNUMBER(F174))),AND(G174&lt;&gt;"",NOT(ISNUMBER(G174))),N(F174)&lt;0,N(G174)&lt;0,N(F174)&gt;D174*E174),"REVISAR datos","Correcto"))</f>
        <v/>
      </c>
      <c r="L174" s="22" t="str">
        <f aca="false">IF(COUNTA(A174)=0,"",IF(COUNTIFS(Resumen!$A$18:$A$25,A174)=1,"Clasificado","REVISAR categoría"))</f>
        <v/>
      </c>
      <c r="M174" s="1" t="n">
        <f aca="false">IF(COUNTA(A174:G174)&gt;0,ROW(),0)</f>
        <v>0</v>
      </c>
    </row>
    <row r="175" customFormat="false" ht="30" hidden="false" customHeight="true" outlineLevel="0" collapsed="false">
      <c r="A175" s="27"/>
      <c r="B175" s="27"/>
      <c r="C175" s="27"/>
      <c r="D175" s="28"/>
      <c r="E175" s="27"/>
      <c r="F175" s="28"/>
      <c r="G175" s="28"/>
      <c r="H175" s="21" t="n">
        <f aca="false">IF(K175="Correcto",D175*E175,0)</f>
        <v>0</v>
      </c>
      <c r="I175" s="21" t="n">
        <f aca="false">H175-IF(K175="Correcto",N(F175),0)</f>
        <v>0</v>
      </c>
      <c r="J175" s="21" t="n">
        <f aca="false">I175-IF(K175="Correcto",N(G175),0)</f>
        <v>0</v>
      </c>
      <c r="K175" s="8" t="str">
        <f aca="false">IF(COUNTA(A175:G175)=0,"",IF(OR(A175="",B175="",AND(C175&lt;&gt;"Inicial",C175&lt;&gt;"Recurrente"),NOT(ISNUMBER(D175)),D175&lt;0,NOT(ISNUMBER(E175)),E175&lt;1,MOD(E175,1)&lt;&gt;0,AND(C175="Inicial",E175&lt;&gt;1),AND(F175&lt;&gt;"",NOT(ISNUMBER(F175))),AND(G175&lt;&gt;"",NOT(ISNUMBER(G175))),N(F175)&lt;0,N(G175)&lt;0,N(F175)&gt;D175*E175),"REVISAR datos","Correcto"))</f>
        <v/>
      </c>
      <c r="L175" s="22" t="str">
        <f aca="false">IF(COUNTA(A175)=0,"",IF(COUNTIFS(Resumen!$A$18:$A$25,A175)=1,"Clasificado","REVISAR categoría"))</f>
        <v/>
      </c>
      <c r="M175" s="1" t="n">
        <f aca="false">IF(COUNTA(A175:G175)&gt;0,ROW(),0)</f>
        <v>0</v>
      </c>
    </row>
    <row r="176" customFormat="false" ht="30" hidden="false" customHeight="true" outlineLevel="0" collapsed="false">
      <c r="A176" s="27"/>
      <c r="B176" s="27"/>
      <c r="C176" s="27"/>
      <c r="D176" s="28"/>
      <c r="E176" s="27"/>
      <c r="F176" s="28"/>
      <c r="G176" s="28"/>
      <c r="H176" s="21" t="n">
        <f aca="false">IF(K176="Correcto",D176*E176,0)</f>
        <v>0</v>
      </c>
      <c r="I176" s="21" t="n">
        <f aca="false">H176-IF(K176="Correcto",N(F176),0)</f>
        <v>0</v>
      </c>
      <c r="J176" s="21" t="n">
        <f aca="false">I176-IF(K176="Correcto",N(G176),0)</f>
        <v>0</v>
      </c>
      <c r="K176" s="8" t="str">
        <f aca="false">IF(COUNTA(A176:G176)=0,"",IF(OR(A176="",B176="",AND(C176&lt;&gt;"Inicial",C176&lt;&gt;"Recurrente"),NOT(ISNUMBER(D176)),D176&lt;0,NOT(ISNUMBER(E176)),E176&lt;1,MOD(E176,1)&lt;&gt;0,AND(C176="Inicial",E176&lt;&gt;1),AND(F176&lt;&gt;"",NOT(ISNUMBER(F176))),AND(G176&lt;&gt;"",NOT(ISNUMBER(G176))),N(F176)&lt;0,N(G176)&lt;0,N(F176)&gt;D176*E176),"REVISAR datos","Correcto"))</f>
        <v/>
      </c>
      <c r="L176" s="22" t="str">
        <f aca="false">IF(COUNTA(A176)=0,"",IF(COUNTIFS(Resumen!$A$18:$A$25,A176)=1,"Clasificado","REVISAR categoría"))</f>
        <v/>
      </c>
      <c r="M176" s="1" t="n">
        <f aca="false">IF(COUNTA(A176:G176)&gt;0,ROW(),0)</f>
        <v>0</v>
      </c>
    </row>
    <row r="177" customFormat="false" ht="30" hidden="false" customHeight="true" outlineLevel="0" collapsed="false">
      <c r="A177" s="27"/>
      <c r="B177" s="27"/>
      <c r="C177" s="27"/>
      <c r="D177" s="28"/>
      <c r="E177" s="27"/>
      <c r="F177" s="28"/>
      <c r="G177" s="28"/>
      <c r="H177" s="21" t="n">
        <f aca="false">IF(K177="Correcto",D177*E177,0)</f>
        <v>0</v>
      </c>
      <c r="I177" s="21" t="n">
        <f aca="false">H177-IF(K177="Correcto",N(F177),0)</f>
        <v>0</v>
      </c>
      <c r="J177" s="21" t="n">
        <f aca="false">I177-IF(K177="Correcto",N(G177),0)</f>
        <v>0</v>
      </c>
      <c r="K177" s="8" t="str">
        <f aca="false">IF(COUNTA(A177:G177)=0,"",IF(OR(A177="",B177="",AND(C177&lt;&gt;"Inicial",C177&lt;&gt;"Recurrente"),NOT(ISNUMBER(D177)),D177&lt;0,NOT(ISNUMBER(E177)),E177&lt;1,MOD(E177,1)&lt;&gt;0,AND(C177="Inicial",E177&lt;&gt;1),AND(F177&lt;&gt;"",NOT(ISNUMBER(F177))),AND(G177&lt;&gt;"",NOT(ISNUMBER(G177))),N(F177)&lt;0,N(G177)&lt;0,N(F177)&gt;D177*E177),"REVISAR datos","Correcto"))</f>
        <v/>
      </c>
      <c r="L177" s="22" t="str">
        <f aca="false">IF(COUNTA(A177)=0,"",IF(COUNTIFS(Resumen!$A$18:$A$25,A177)=1,"Clasificado","REVISAR categoría"))</f>
        <v/>
      </c>
      <c r="M177" s="1" t="n">
        <f aca="false">IF(COUNTA(A177:G177)&gt;0,ROW(),0)</f>
        <v>0</v>
      </c>
    </row>
    <row r="178" customFormat="false" ht="30" hidden="false" customHeight="true" outlineLevel="0" collapsed="false">
      <c r="A178" s="27"/>
      <c r="B178" s="27"/>
      <c r="C178" s="27"/>
      <c r="D178" s="28"/>
      <c r="E178" s="27"/>
      <c r="F178" s="28"/>
      <c r="G178" s="28"/>
      <c r="H178" s="21" t="n">
        <f aca="false">IF(K178="Correcto",D178*E178,0)</f>
        <v>0</v>
      </c>
      <c r="I178" s="21" t="n">
        <f aca="false">H178-IF(K178="Correcto",N(F178),0)</f>
        <v>0</v>
      </c>
      <c r="J178" s="21" t="n">
        <f aca="false">I178-IF(K178="Correcto",N(G178),0)</f>
        <v>0</v>
      </c>
      <c r="K178" s="8" t="str">
        <f aca="false">IF(COUNTA(A178:G178)=0,"",IF(OR(A178="",B178="",AND(C178&lt;&gt;"Inicial",C178&lt;&gt;"Recurrente"),NOT(ISNUMBER(D178)),D178&lt;0,NOT(ISNUMBER(E178)),E178&lt;1,MOD(E178,1)&lt;&gt;0,AND(C178="Inicial",E178&lt;&gt;1),AND(F178&lt;&gt;"",NOT(ISNUMBER(F178))),AND(G178&lt;&gt;"",NOT(ISNUMBER(G178))),N(F178)&lt;0,N(G178)&lt;0,N(F178)&gt;D178*E178),"REVISAR datos","Correcto"))</f>
        <v/>
      </c>
      <c r="L178" s="22" t="str">
        <f aca="false">IF(COUNTA(A178)=0,"",IF(COUNTIFS(Resumen!$A$18:$A$25,A178)=1,"Clasificado","REVISAR categoría"))</f>
        <v/>
      </c>
      <c r="M178" s="1" t="n">
        <f aca="false">IF(COUNTA(A178:G178)&gt;0,ROW(),0)</f>
        <v>0</v>
      </c>
    </row>
    <row r="179" customFormat="false" ht="30" hidden="false" customHeight="true" outlineLevel="0" collapsed="false">
      <c r="A179" s="27"/>
      <c r="B179" s="27"/>
      <c r="C179" s="27"/>
      <c r="D179" s="28"/>
      <c r="E179" s="27"/>
      <c r="F179" s="28"/>
      <c r="G179" s="28"/>
      <c r="H179" s="21" t="n">
        <f aca="false">IF(K179="Correcto",D179*E179,0)</f>
        <v>0</v>
      </c>
      <c r="I179" s="21" t="n">
        <f aca="false">H179-IF(K179="Correcto",N(F179),0)</f>
        <v>0</v>
      </c>
      <c r="J179" s="21" t="n">
        <f aca="false">I179-IF(K179="Correcto",N(G179),0)</f>
        <v>0</v>
      </c>
      <c r="K179" s="8" t="str">
        <f aca="false">IF(COUNTA(A179:G179)=0,"",IF(OR(A179="",B179="",AND(C179&lt;&gt;"Inicial",C179&lt;&gt;"Recurrente"),NOT(ISNUMBER(D179)),D179&lt;0,NOT(ISNUMBER(E179)),E179&lt;1,MOD(E179,1)&lt;&gt;0,AND(C179="Inicial",E179&lt;&gt;1),AND(F179&lt;&gt;"",NOT(ISNUMBER(F179))),AND(G179&lt;&gt;"",NOT(ISNUMBER(G179))),N(F179)&lt;0,N(G179)&lt;0,N(F179)&gt;D179*E179),"REVISAR datos","Correcto"))</f>
        <v/>
      </c>
      <c r="L179" s="22" t="str">
        <f aca="false">IF(COUNTA(A179)=0,"",IF(COUNTIFS(Resumen!$A$18:$A$25,A179)=1,"Clasificado","REVISAR categoría"))</f>
        <v/>
      </c>
      <c r="M179" s="1" t="n">
        <f aca="false">IF(COUNTA(A179:G179)&gt;0,ROW(),0)</f>
        <v>0</v>
      </c>
    </row>
    <row r="180" customFormat="false" ht="30" hidden="false" customHeight="true" outlineLevel="0" collapsed="false">
      <c r="A180" s="27"/>
      <c r="B180" s="27"/>
      <c r="C180" s="27"/>
      <c r="D180" s="28"/>
      <c r="E180" s="27"/>
      <c r="F180" s="28"/>
      <c r="G180" s="28"/>
      <c r="H180" s="21" t="n">
        <f aca="false">IF(K180="Correcto",D180*E180,0)</f>
        <v>0</v>
      </c>
      <c r="I180" s="21" t="n">
        <f aca="false">H180-IF(K180="Correcto",N(F180),0)</f>
        <v>0</v>
      </c>
      <c r="J180" s="21" t="n">
        <f aca="false">I180-IF(K180="Correcto",N(G180),0)</f>
        <v>0</v>
      </c>
      <c r="K180" s="8" t="str">
        <f aca="false">IF(COUNTA(A180:G180)=0,"",IF(OR(A180="",B180="",AND(C180&lt;&gt;"Inicial",C180&lt;&gt;"Recurrente"),NOT(ISNUMBER(D180)),D180&lt;0,NOT(ISNUMBER(E180)),E180&lt;1,MOD(E180,1)&lt;&gt;0,AND(C180="Inicial",E180&lt;&gt;1),AND(F180&lt;&gt;"",NOT(ISNUMBER(F180))),AND(G180&lt;&gt;"",NOT(ISNUMBER(G180))),N(F180)&lt;0,N(G180)&lt;0,N(F180)&gt;D180*E180),"REVISAR datos","Correcto"))</f>
        <v/>
      </c>
      <c r="L180" s="22" t="str">
        <f aca="false">IF(COUNTA(A180)=0,"",IF(COUNTIFS(Resumen!$A$18:$A$25,A180)=1,"Clasificado","REVISAR categoría"))</f>
        <v/>
      </c>
      <c r="M180" s="1" t="n">
        <f aca="false">IF(COUNTA(A180:G180)&gt;0,ROW(),0)</f>
        <v>0</v>
      </c>
    </row>
    <row r="181" customFormat="false" ht="30" hidden="false" customHeight="true" outlineLevel="0" collapsed="false">
      <c r="A181" s="27"/>
      <c r="B181" s="27"/>
      <c r="C181" s="27"/>
      <c r="D181" s="28"/>
      <c r="E181" s="27"/>
      <c r="F181" s="28"/>
      <c r="G181" s="28"/>
      <c r="H181" s="21" t="n">
        <f aca="false">IF(K181="Correcto",D181*E181,0)</f>
        <v>0</v>
      </c>
      <c r="I181" s="21" t="n">
        <f aca="false">H181-IF(K181="Correcto",N(F181),0)</f>
        <v>0</v>
      </c>
      <c r="J181" s="21" t="n">
        <f aca="false">I181-IF(K181="Correcto",N(G181),0)</f>
        <v>0</v>
      </c>
      <c r="K181" s="8" t="str">
        <f aca="false">IF(COUNTA(A181:G181)=0,"",IF(OR(A181="",B181="",AND(C181&lt;&gt;"Inicial",C181&lt;&gt;"Recurrente"),NOT(ISNUMBER(D181)),D181&lt;0,NOT(ISNUMBER(E181)),E181&lt;1,MOD(E181,1)&lt;&gt;0,AND(C181="Inicial",E181&lt;&gt;1),AND(F181&lt;&gt;"",NOT(ISNUMBER(F181))),AND(G181&lt;&gt;"",NOT(ISNUMBER(G181))),N(F181)&lt;0,N(G181)&lt;0,N(F181)&gt;D181*E181),"REVISAR datos","Correcto"))</f>
        <v/>
      </c>
      <c r="L181" s="22" t="str">
        <f aca="false">IF(COUNTA(A181)=0,"",IF(COUNTIFS(Resumen!$A$18:$A$25,A181)=1,"Clasificado","REVISAR categoría"))</f>
        <v/>
      </c>
      <c r="M181" s="1" t="n">
        <f aca="false">IF(COUNTA(A181:G181)&gt;0,ROW(),0)</f>
        <v>0</v>
      </c>
    </row>
    <row r="182" customFormat="false" ht="30" hidden="false" customHeight="true" outlineLevel="0" collapsed="false">
      <c r="A182" s="27"/>
      <c r="B182" s="27"/>
      <c r="C182" s="27"/>
      <c r="D182" s="28"/>
      <c r="E182" s="27"/>
      <c r="F182" s="28"/>
      <c r="G182" s="28"/>
      <c r="H182" s="21" t="n">
        <f aca="false">IF(K182="Correcto",D182*E182,0)</f>
        <v>0</v>
      </c>
      <c r="I182" s="21" t="n">
        <f aca="false">H182-IF(K182="Correcto",N(F182),0)</f>
        <v>0</v>
      </c>
      <c r="J182" s="21" t="n">
        <f aca="false">I182-IF(K182="Correcto",N(G182),0)</f>
        <v>0</v>
      </c>
      <c r="K182" s="8" t="str">
        <f aca="false">IF(COUNTA(A182:G182)=0,"",IF(OR(A182="",B182="",AND(C182&lt;&gt;"Inicial",C182&lt;&gt;"Recurrente"),NOT(ISNUMBER(D182)),D182&lt;0,NOT(ISNUMBER(E182)),E182&lt;1,MOD(E182,1)&lt;&gt;0,AND(C182="Inicial",E182&lt;&gt;1),AND(F182&lt;&gt;"",NOT(ISNUMBER(F182))),AND(G182&lt;&gt;"",NOT(ISNUMBER(G182))),N(F182)&lt;0,N(G182)&lt;0,N(F182)&gt;D182*E182),"REVISAR datos","Correcto"))</f>
        <v/>
      </c>
      <c r="L182" s="22" t="str">
        <f aca="false">IF(COUNTA(A182)=0,"",IF(COUNTIFS(Resumen!$A$18:$A$25,A182)=1,"Clasificado","REVISAR categoría"))</f>
        <v/>
      </c>
      <c r="M182" s="1" t="n">
        <f aca="false">IF(COUNTA(A182:G182)&gt;0,ROW(),0)</f>
        <v>0</v>
      </c>
    </row>
    <row r="183" customFormat="false" ht="30" hidden="false" customHeight="true" outlineLevel="0" collapsed="false">
      <c r="A183" s="27"/>
      <c r="B183" s="27"/>
      <c r="C183" s="27"/>
      <c r="D183" s="28"/>
      <c r="E183" s="27"/>
      <c r="F183" s="28"/>
      <c r="G183" s="28"/>
      <c r="H183" s="21" t="n">
        <f aca="false">IF(K183="Correcto",D183*E183,0)</f>
        <v>0</v>
      </c>
      <c r="I183" s="21" t="n">
        <f aca="false">H183-IF(K183="Correcto",N(F183),0)</f>
        <v>0</v>
      </c>
      <c r="J183" s="21" t="n">
        <f aca="false">I183-IF(K183="Correcto",N(G183),0)</f>
        <v>0</v>
      </c>
      <c r="K183" s="8" t="str">
        <f aca="false">IF(COUNTA(A183:G183)=0,"",IF(OR(A183="",B183="",AND(C183&lt;&gt;"Inicial",C183&lt;&gt;"Recurrente"),NOT(ISNUMBER(D183)),D183&lt;0,NOT(ISNUMBER(E183)),E183&lt;1,MOD(E183,1)&lt;&gt;0,AND(C183="Inicial",E183&lt;&gt;1),AND(F183&lt;&gt;"",NOT(ISNUMBER(F183))),AND(G183&lt;&gt;"",NOT(ISNUMBER(G183))),N(F183)&lt;0,N(G183)&lt;0,N(F183)&gt;D183*E183),"REVISAR datos","Correcto"))</f>
        <v/>
      </c>
      <c r="L183" s="22" t="str">
        <f aca="false">IF(COUNTA(A183)=0,"",IF(COUNTIFS(Resumen!$A$18:$A$25,A183)=1,"Clasificado","REVISAR categoría"))</f>
        <v/>
      </c>
      <c r="M183" s="1" t="n">
        <f aca="false">IF(COUNTA(A183:G183)&gt;0,ROW(),0)</f>
        <v>0</v>
      </c>
    </row>
    <row r="184" customFormat="false" ht="30" hidden="false" customHeight="true" outlineLevel="0" collapsed="false">
      <c r="A184" s="27"/>
      <c r="B184" s="27"/>
      <c r="C184" s="27"/>
      <c r="D184" s="28"/>
      <c r="E184" s="27"/>
      <c r="F184" s="28"/>
      <c r="G184" s="28"/>
      <c r="H184" s="21" t="n">
        <f aca="false">IF(K184="Correcto",D184*E184,0)</f>
        <v>0</v>
      </c>
      <c r="I184" s="21" t="n">
        <f aca="false">H184-IF(K184="Correcto",N(F184),0)</f>
        <v>0</v>
      </c>
      <c r="J184" s="21" t="n">
        <f aca="false">I184-IF(K184="Correcto",N(G184),0)</f>
        <v>0</v>
      </c>
      <c r="K184" s="8" t="str">
        <f aca="false">IF(COUNTA(A184:G184)=0,"",IF(OR(A184="",B184="",AND(C184&lt;&gt;"Inicial",C184&lt;&gt;"Recurrente"),NOT(ISNUMBER(D184)),D184&lt;0,NOT(ISNUMBER(E184)),E184&lt;1,MOD(E184,1)&lt;&gt;0,AND(C184="Inicial",E184&lt;&gt;1),AND(F184&lt;&gt;"",NOT(ISNUMBER(F184))),AND(G184&lt;&gt;"",NOT(ISNUMBER(G184))),N(F184)&lt;0,N(G184)&lt;0,N(F184)&gt;D184*E184),"REVISAR datos","Correcto"))</f>
        <v/>
      </c>
      <c r="L184" s="22" t="str">
        <f aca="false">IF(COUNTA(A184)=0,"",IF(COUNTIFS(Resumen!$A$18:$A$25,A184)=1,"Clasificado","REVISAR categoría"))</f>
        <v/>
      </c>
      <c r="M184" s="1" t="n">
        <f aca="false">IF(COUNTA(A184:G184)&gt;0,ROW(),0)</f>
        <v>0</v>
      </c>
    </row>
    <row r="185" customFormat="false" ht="30" hidden="false" customHeight="true" outlineLevel="0" collapsed="false">
      <c r="A185" s="27"/>
      <c r="B185" s="27"/>
      <c r="C185" s="27"/>
      <c r="D185" s="28"/>
      <c r="E185" s="27"/>
      <c r="F185" s="28"/>
      <c r="G185" s="28"/>
      <c r="H185" s="21" t="n">
        <f aca="false">IF(K185="Correcto",D185*E185,0)</f>
        <v>0</v>
      </c>
      <c r="I185" s="21" t="n">
        <f aca="false">H185-IF(K185="Correcto",N(F185),0)</f>
        <v>0</v>
      </c>
      <c r="J185" s="21" t="n">
        <f aca="false">I185-IF(K185="Correcto",N(G185),0)</f>
        <v>0</v>
      </c>
      <c r="K185" s="8" t="str">
        <f aca="false">IF(COUNTA(A185:G185)=0,"",IF(OR(A185="",B185="",AND(C185&lt;&gt;"Inicial",C185&lt;&gt;"Recurrente"),NOT(ISNUMBER(D185)),D185&lt;0,NOT(ISNUMBER(E185)),E185&lt;1,MOD(E185,1)&lt;&gt;0,AND(C185="Inicial",E185&lt;&gt;1),AND(F185&lt;&gt;"",NOT(ISNUMBER(F185))),AND(G185&lt;&gt;"",NOT(ISNUMBER(G185))),N(F185)&lt;0,N(G185)&lt;0,N(F185)&gt;D185*E185),"REVISAR datos","Correcto"))</f>
        <v/>
      </c>
      <c r="L185" s="22" t="str">
        <f aca="false">IF(COUNTA(A185)=0,"",IF(COUNTIFS(Resumen!$A$18:$A$25,A185)=1,"Clasificado","REVISAR categoría"))</f>
        <v/>
      </c>
      <c r="M185" s="1" t="n">
        <f aca="false">IF(COUNTA(A185:G185)&gt;0,ROW(),0)</f>
        <v>0</v>
      </c>
    </row>
    <row r="186" customFormat="false" ht="30" hidden="false" customHeight="true" outlineLevel="0" collapsed="false">
      <c r="A186" s="27"/>
      <c r="B186" s="27"/>
      <c r="C186" s="27"/>
      <c r="D186" s="28"/>
      <c r="E186" s="27"/>
      <c r="F186" s="28"/>
      <c r="G186" s="28"/>
      <c r="H186" s="21" t="n">
        <f aca="false">IF(K186="Correcto",D186*E186,0)</f>
        <v>0</v>
      </c>
      <c r="I186" s="21" t="n">
        <f aca="false">H186-IF(K186="Correcto",N(F186),0)</f>
        <v>0</v>
      </c>
      <c r="J186" s="21" t="n">
        <f aca="false">I186-IF(K186="Correcto",N(G186),0)</f>
        <v>0</v>
      </c>
      <c r="K186" s="8" t="str">
        <f aca="false">IF(COUNTA(A186:G186)=0,"",IF(OR(A186="",B186="",AND(C186&lt;&gt;"Inicial",C186&lt;&gt;"Recurrente"),NOT(ISNUMBER(D186)),D186&lt;0,NOT(ISNUMBER(E186)),E186&lt;1,MOD(E186,1)&lt;&gt;0,AND(C186="Inicial",E186&lt;&gt;1),AND(F186&lt;&gt;"",NOT(ISNUMBER(F186))),AND(G186&lt;&gt;"",NOT(ISNUMBER(G186))),N(F186)&lt;0,N(G186)&lt;0,N(F186)&gt;D186*E186),"REVISAR datos","Correcto"))</f>
        <v/>
      </c>
      <c r="L186" s="22" t="str">
        <f aca="false">IF(COUNTA(A186)=0,"",IF(COUNTIFS(Resumen!$A$18:$A$25,A186)=1,"Clasificado","REVISAR categoría"))</f>
        <v/>
      </c>
      <c r="M186" s="1" t="n">
        <f aca="false">IF(COUNTA(A186:G186)&gt;0,ROW(),0)</f>
        <v>0</v>
      </c>
    </row>
    <row r="187" customFormat="false" ht="30" hidden="false" customHeight="true" outlineLevel="0" collapsed="false">
      <c r="A187" s="27"/>
      <c r="B187" s="27"/>
      <c r="C187" s="27"/>
      <c r="D187" s="28"/>
      <c r="E187" s="27"/>
      <c r="F187" s="28"/>
      <c r="G187" s="28"/>
      <c r="H187" s="21" t="n">
        <f aca="false">IF(K187="Correcto",D187*E187,0)</f>
        <v>0</v>
      </c>
      <c r="I187" s="21" t="n">
        <f aca="false">H187-IF(K187="Correcto",N(F187),0)</f>
        <v>0</v>
      </c>
      <c r="J187" s="21" t="n">
        <f aca="false">I187-IF(K187="Correcto",N(G187),0)</f>
        <v>0</v>
      </c>
      <c r="K187" s="8" t="str">
        <f aca="false">IF(COUNTA(A187:G187)=0,"",IF(OR(A187="",B187="",AND(C187&lt;&gt;"Inicial",C187&lt;&gt;"Recurrente"),NOT(ISNUMBER(D187)),D187&lt;0,NOT(ISNUMBER(E187)),E187&lt;1,MOD(E187,1)&lt;&gt;0,AND(C187="Inicial",E187&lt;&gt;1),AND(F187&lt;&gt;"",NOT(ISNUMBER(F187))),AND(G187&lt;&gt;"",NOT(ISNUMBER(G187))),N(F187)&lt;0,N(G187)&lt;0,N(F187)&gt;D187*E187),"REVISAR datos","Correcto"))</f>
        <v/>
      </c>
      <c r="L187" s="22" t="str">
        <f aca="false">IF(COUNTA(A187)=0,"",IF(COUNTIFS(Resumen!$A$18:$A$25,A187)=1,"Clasificado","REVISAR categoría"))</f>
        <v/>
      </c>
      <c r="M187" s="1" t="n">
        <f aca="false">IF(COUNTA(A187:G187)&gt;0,ROW(),0)</f>
        <v>0</v>
      </c>
    </row>
    <row r="188" customFormat="false" ht="30" hidden="false" customHeight="true" outlineLevel="0" collapsed="false">
      <c r="A188" s="27"/>
      <c r="B188" s="27"/>
      <c r="C188" s="27"/>
      <c r="D188" s="28"/>
      <c r="E188" s="27"/>
      <c r="F188" s="28"/>
      <c r="G188" s="28"/>
      <c r="H188" s="21" t="n">
        <f aca="false">IF(K188="Correcto",D188*E188,0)</f>
        <v>0</v>
      </c>
      <c r="I188" s="21" t="n">
        <f aca="false">H188-IF(K188="Correcto",N(F188),0)</f>
        <v>0</v>
      </c>
      <c r="J188" s="21" t="n">
        <f aca="false">I188-IF(K188="Correcto",N(G188),0)</f>
        <v>0</v>
      </c>
      <c r="K188" s="8" t="str">
        <f aca="false">IF(COUNTA(A188:G188)=0,"",IF(OR(A188="",B188="",AND(C188&lt;&gt;"Inicial",C188&lt;&gt;"Recurrente"),NOT(ISNUMBER(D188)),D188&lt;0,NOT(ISNUMBER(E188)),E188&lt;1,MOD(E188,1)&lt;&gt;0,AND(C188="Inicial",E188&lt;&gt;1),AND(F188&lt;&gt;"",NOT(ISNUMBER(F188))),AND(G188&lt;&gt;"",NOT(ISNUMBER(G188))),N(F188)&lt;0,N(G188)&lt;0,N(F188)&gt;D188*E188),"REVISAR datos","Correcto"))</f>
        <v/>
      </c>
      <c r="L188" s="22" t="str">
        <f aca="false">IF(COUNTA(A188)=0,"",IF(COUNTIFS(Resumen!$A$18:$A$25,A188)=1,"Clasificado","REVISAR categoría"))</f>
        <v/>
      </c>
      <c r="M188" s="1" t="n">
        <f aca="false">IF(COUNTA(A188:G188)&gt;0,ROW(),0)</f>
        <v>0</v>
      </c>
    </row>
    <row r="189" customFormat="false" ht="30" hidden="false" customHeight="true" outlineLevel="0" collapsed="false">
      <c r="A189" s="27"/>
      <c r="B189" s="27"/>
      <c r="C189" s="27"/>
      <c r="D189" s="28"/>
      <c r="E189" s="27"/>
      <c r="F189" s="28"/>
      <c r="G189" s="28"/>
      <c r="H189" s="21" t="n">
        <f aca="false">IF(K189="Correcto",D189*E189,0)</f>
        <v>0</v>
      </c>
      <c r="I189" s="21" t="n">
        <f aca="false">H189-IF(K189="Correcto",N(F189),0)</f>
        <v>0</v>
      </c>
      <c r="J189" s="21" t="n">
        <f aca="false">I189-IF(K189="Correcto",N(G189),0)</f>
        <v>0</v>
      </c>
      <c r="K189" s="8" t="str">
        <f aca="false">IF(COUNTA(A189:G189)=0,"",IF(OR(A189="",B189="",AND(C189&lt;&gt;"Inicial",C189&lt;&gt;"Recurrente"),NOT(ISNUMBER(D189)),D189&lt;0,NOT(ISNUMBER(E189)),E189&lt;1,MOD(E189,1)&lt;&gt;0,AND(C189="Inicial",E189&lt;&gt;1),AND(F189&lt;&gt;"",NOT(ISNUMBER(F189))),AND(G189&lt;&gt;"",NOT(ISNUMBER(G189))),N(F189)&lt;0,N(G189)&lt;0,N(F189)&gt;D189*E189),"REVISAR datos","Correcto"))</f>
        <v/>
      </c>
      <c r="L189" s="22" t="str">
        <f aca="false">IF(COUNTA(A189)=0,"",IF(COUNTIFS(Resumen!$A$18:$A$25,A189)=1,"Clasificado","REVISAR categoría"))</f>
        <v/>
      </c>
      <c r="M189" s="1" t="n">
        <f aca="false">IF(COUNTA(A189:G189)&gt;0,ROW(),0)</f>
        <v>0</v>
      </c>
    </row>
    <row r="190" customFormat="false" ht="30" hidden="false" customHeight="true" outlineLevel="0" collapsed="false">
      <c r="A190" s="27"/>
      <c r="B190" s="27"/>
      <c r="C190" s="27"/>
      <c r="D190" s="28"/>
      <c r="E190" s="27"/>
      <c r="F190" s="28"/>
      <c r="G190" s="28"/>
      <c r="H190" s="21" t="n">
        <f aca="false">IF(K190="Correcto",D190*E190,0)</f>
        <v>0</v>
      </c>
      <c r="I190" s="21" t="n">
        <f aca="false">H190-IF(K190="Correcto",N(F190),0)</f>
        <v>0</v>
      </c>
      <c r="J190" s="21" t="n">
        <f aca="false">I190-IF(K190="Correcto",N(G190),0)</f>
        <v>0</v>
      </c>
      <c r="K190" s="8" t="str">
        <f aca="false">IF(COUNTA(A190:G190)=0,"",IF(OR(A190="",B190="",AND(C190&lt;&gt;"Inicial",C190&lt;&gt;"Recurrente"),NOT(ISNUMBER(D190)),D190&lt;0,NOT(ISNUMBER(E190)),E190&lt;1,MOD(E190,1)&lt;&gt;0,AND(C190="Inicial",E190&lt;&gt;1),AND(F190&lt;&gt;"",NOT(ISNUMBER(F190))),AND(G190&lt;&gt;"",NOT(ISNUMBER(G190))),N(F190)&lt;0,N(G190)&lt;0,N(F190)&gt;D190*E190),"REVISAR datos","Correcto"))</f>
        <v/>
      </c>
      <c r="L190" s="22" t="str">
        <f aca="false">IF(COUNTA(A190)=0,"",IF(COUNTIFS(Resumen!$A$18:$A$25,A190)=1,"Clasificado","REVISAR categoría"))</f>
        <v/>
      </c>
      <c r="M190" s="1" t="n">
        <f aca="false">IF(COUNTA(A190:G190)&gt;0,ROW(),0)</f>
        <v>0</v>
      </c>
    </row>
    <row r="191" customFormat="false" ht="30" hidden="false" customHeight="true" outlineLevel="0" collapsed="false">
      <c r="A191" s="27"/>
      <c r="B191" s="27"/>
      <c r="C191" s="27"/>
      <c r="D191" s="28"/>
      <c r="E191" s="27"/>
      <c r="F191" s="28"/>
      <c r="G191" s="28"/>
      <c r="H191" s="21" t="n">
        <f aca="false">IF(K191="Correcto",D191*E191,0)</f>
        <v>0</v>
      </c>
      <c r="I191" s="21" t="n">
        <f aca="false">H191-IF(K191="Correcto",N(F191),0)</f>
        <v>0</v>
      </c>
      <c r="J191" s="21" t="n">
        <f aca="false">I191-IF(K191="Correcto",N(G191),0)</f>
        <v>0</v>
      </c>
      <c r="K191" s="8" t="str">
        <f aca="false">IF(COUNTA(A191:G191)=0,"",IF(OR(A191="",B191="",AND(C191&lt;&gt;"Inicial",C191&lt;&gt;"Recurrente"),NOT(ISNUMBER(D191)),D191&lt;0,NOT(ISNUMBER(E191)),E191&lt;1,MOD(E191,1)&lt;&gt;0,AND(C191="Inicial",E191&lt;&gt;1),AND(F191&lt;&gt;"",NOT(ISNUMBER(F191))),AND(G191&lt;&gt;"",NOT(ISNUMBER(G191))),N(F191)&lt;0,N(G191)&lt;0,N(F191)&gt;D191*E191),"REVISAR datos","Correcto"))</f>
        <v/>
      </c>
      <c r="L191" s="22" t="str">
        <f aca="false">IF(COUNTA(A191)=0,"",IF(COUNTIFS(Resumen!$A$18:$A$25,A191)=1,"Clasificado","REVISAR categoría"))</f>
        <v/>
      </c>
      <c r="M191" s="1" t="n">
        <f aca="false">IF(COUNTA(A191:G191)&gt;0,ROW(),0)</f>
        <v>0</v>
      </c>
    </row>
    <row r="192" customFormat="false" ht="30" hidden="false" customHeight="true" outlineLevel="0" collapsed="false">
      <c r="A192" s="27"/>
      <c r="B192" s="27"/>
      <c r="C192" s="27"/>
      <c r="D192" s="28"/>
      <c r="E192" s="27"/>
      <c r="F192" s="28"/>
      <c r="G192" s="28"/>
      <c r="H192" s="21" t="n">
        <f aca="false">IF(K192="Correcto",D192*E192,0)</f>
        <v>0</v>
      </c>
      <c r="I192" s="21" t="n">
        <f aca="false">H192-IF(K192="Correcto",N(F192),0)</f>
        <v>0</v>
      </c>
      <c r="J192" s="21" t="n">
        <f aca="false">I192-IF(K192="Correcto",N(G192),0)</f>
        <v>0</v>
      </c>
      <c r="K192" s="8" t="str">
        <f aca="false">IF(COUNTA(A192:G192)=0,"",IF(OR(A192="",B192="",AND(C192&lt;&gt;"Inicial",C192&lt;&gt;"Recurrente"),NOT(ISNUMBER(D192)),D192&lt;0,NOT(ISNUMBER(E192)),E192&lt;1,MOD(E192,1)&lt;&gt;0,AND(C192="Inicial",E192&lt;&gt;1),AND(F192&lt;&gt;"",NOT(ISNUMBER(F192))),AND(G192&lt;&gt;"",NOT(ISNUMBER(G192))),N(F192)&lt;0,N(G192)&lt;0,N(F192)&gt;D192*E192),"REVISAR datos","Correcto"))</f>
        <v/>
      </c>
      <c r="L192" s="22" t="str">
        <f aca="false">IF(COUNTA(A192)=0,"",IF(COUNTIFS(Resumen!$A$18:$A$25,A192)=1,"Clasificado","REVISAR categoría"))</f>
        <v/>
      </c>
      <c r="M192" s="1" t="n">
        <f aca="false">IF(COUNTA(A192:G192)&gt;0,ROW(),0)</f>
        <v>0</v>
      </c>
    </row>
    <row r="193" customFormat="false" ht="30" hidden="false" customHeight="true" outlineLevel="0" collapsed="false">
      <c r="A193" s="27"/>
      <c r="B193" s="27"/>
      <c r="C193" s="27"/>
      <c r="D193" s="28"/>
      <c r="E193" s="27"/>
      <c r="F193" s="28"/>
      <c r="G193" s="28"/>
      <c r="H193" s="21" t="n">
        <f aca="false">IF(K193="Correcto",D193*E193,0)</f>
        <v>0</v>
      </c>
      <c r="I193" s="21" t="n">
        <f aca="false">H193-IF(K193="Correcto",N(F193),0)</f>
        <v>0</v>
      </c>
      <c r="J193" s="21" t="n">
        <f aca="false">I193-IF(K193="Correcto",N(G193),0)</f>
        <v>0</v>
      </c>
      <c r="K193" s="8" t="str">
        <f aca="false">IF(COUNTA(A193:G193)=0,"",IF(OR(A193="",B193="",AND(C193&lt;&gt;"Inicial",C193&lt;&gt;"Recurrente"),NOT(ISNUMBER(D193)),D193&lt;0,NOT(ISNUMBER(E193)),E193&lt;1,MOD(E193,1)&lt;&gt;0,AND(C193="Inicial",E193&lt;&gt;1),AND(F193&lt;&gt;"",NOT(ISNUMBER(F193))),AND(G193&lt;&gt;"",NOT(ISNUMBER(G193))),N(F193)&lt;0,N(G193)&lt;0,N(F193)&gt;D193*E193),"REVISAR datos","Correcto"))</f>
        <v/>
      </c>
      <c r="L193" s="22" t="str">
        <f aca="false">IF(COUNTA(A193)=0,"",IF(COUNTIFS(Resumen!$A$18:$A$25,A193)=1,"Clasificado","REVISAR categoría"))</f>
        <v/>
      </c>
      <c r="M193" s="1" t="n">
        <f aca="false">IF(COUNTA(A193:G193)&gt;0,ROW(),0)</f>
        <v>0</v>
      </c>
    </row>
    <row r="194" customFormat="false" ht="30" hidden="false" customHeight="true" outlineLevel="0" collapsed="false">
      <c r="A194" s="27"/>
      <c r="B194" s="27"/>
      <c r="C194" s="27"/>
      <c r="D194" s="28"/>
      <c r="E194" s="27"/>
      <c r="F194" s="28"/>
      <c r="G194" s="28"/>
      <c r="H194" s="21" t="n">
        <f aca="false">IF(K194="Correcto",D194*E194,0)</f>
        <v>0</v>
      </c>
      <c r="I194" s="21" t="n">
        <f aca="false">H194-IF(K194="Correcto",N(F194),0)</f>
        <v>0</v>
      </c>
      <c r="J194" s="21" t="n">
        <f aca="false">I194-IF(K194="Correcto",N(G194),0)</f>
        <v>0</v>
      </c>
      <c r="K194" s="8" t="str">
        <f aca="false">IF(COUNTA(A194:G194)=0,"",IF(OR(A194="",B194="",AND(C194&lt;&gt;"Inicial",C194&lt;&gt;"Recurrente"),NOT(ISNUMBER(D194)),D194&lt;0,NOT(ISNUMBER(E194)),E194&lt;1,MOD(E194,1)&lt;&gt;0,AND(C194="Inicial",E194&lt;&gt;1),AND(F194&lt;&gt;"",NOT(ISNUMBER(F194))),AND(G194&lt;&gt;"",NOT(ISNUMBER(G194))),N(F194)&lt;0,N(G194)&lt;0,N(F194)&gt;D194*E194),"REVISAR datos","Correcto"))</f>
        <v/>
      </c>
      <c r="L194" s="22" t="str">
        <f aca="false">IF(COUNTA(A194)=0,"",IF(COUNTIFS(Resumen!$A$18:$A$25,A194)=1,"Clasificado","REVISAR categoría"))</f>
        <v/>
      </c>
      <c r="M194" s="1" t="n">
        <f aca="false">IF(COUNTA(A194:G194)&gt;0,ROW(),0)</f>
        <v>0</v>
      </c>
    </row>
    <row r="195" customFormat="false" ht="30" hidden="false" customHeight="true" outlineLevel="0" collapsed="false">
      <c r="A195" s="27"/>
      <c r="B195" s="27"/>
      <c r="C195" s="27"/>
      <c r="D195" s="28"/>
      <c r="E195" s="27"/>
      <c r="F195" s="28"/>
      <c r="G195" s="28"/>
      <c r="H195" s="21" t="n">
        <f aca="false">IF(K195="Correcto",D195*E195,0)</f>
        <v>0</v>
      </c>
      <c r="I195" s="21" t="n">
        <f aca="false">H195-IF(K195="Correcto",N(F195),0)</f>
        <v>0</v>
      </c>
      <c r="J195" s="21" t="n">
        <f aca="false">I195-IF(K195="Correcto",N(G195),0)</f>
        <v>0</v>
      </c>
      <c r="K195" s="8" t="str">
        <f aca="false">IF(COUNTA(A195:G195)=0,"",IF(OR(A195="",B195="",AND(C195&lt;&gt;"Inicial",C195&lt;&gt;"Recurrente"),NOT(ISNUMBER(D195)),D195&lt;0,NOT(ISNUMBER(E195)),E195&lt;1,MOD(E195,1)&lt;&gt;0,AND(C195="Inicial",E195&lt;&gt;1),AND(F195&lt;&gt;"",NOT(ISNUMBER(F195))),AND(G195&lt;&gt;"",NOT(ISNUMBER(G195))),N(F195)&lt;0,N(G195)&lt;0,N(F195)&gt;D195*E195),"REVISAR datos","Correcto"))</f>
        <v/>
      </c>
      <c r="L195" s="22" t="str">
        <f aca="false">IF(COUNTA(A195)=0,"",IF(COUNTIFS(Resumen!$A$18:$A$25,A195)=1,"Clasificado","REVISAR categoría"))</f>
        <v/>
      </c>
      <c r="M195" s="1" t="n">
        <f aca="false">IF(COUNTA(A195:G195)&gt;0,ROW(),0)</f>
        <v>0</v>
      </c>
    </row>
    <row r="196" customFormat="false" ht="30" hidden="false" customHeight="true" outlineLevel="0" collapsed="false">
      <c r="A196" s="27"/>
      <c r="B196" s="27"/>
      <c r="C196" s="27"/>
      <c r="D196" s="28"/>
      <c r="E196" s="27"/>
      <c r="F196" s="28"/>
      <c r="G196" s="28"/>
      <c r="H196" s="21" t="n">
        <f aca="false">IF(K196="Correcto",D196*E196,0)</f>
        <v>0</v>
      </c>
      <c r="I196" s="21" t="n">
        <f aca="false">H196-IF(K196="Correcto",N(F196),0)</f>
        <v>0</v>
      </c>
      <c r="J196" s="21" t="n">
        <f aca="false">I196-IF(K196="Correcto",N(G196),0)</f>
        <v>0</v>
      </c>
      <c r="K196" s="8" t="str">
        <f aca="false">IF(COUNTA(A196:G196)=0,"",IF(OR(A196="",B196="",AND(C196&lt;&gt;"Inicial",C196&lt;&gt;"Recurrente"),NOT(ISNUMBER(D196)),D196&lt;0,NOT(ISNUMBER(E196)),E196&lt;1,MOD(E196,1)&lt;&gt;0,AND(C196="Inicial",E196&lt;&gt;1),AND(F196&lt;&gt;"",NOT(ISNUMBER(F196))),AND(G196&lt;&gt;"",NOT(ISNUMBER(G196))),N(F196)&lt;0,N(G196)&lt;0,N(F196)&gt;D196*E196),"REVISAR datos","Correcto"))</f>
        <v/>
      </c>
      <c r="L196" s="22" t="str">
        <f aca="false">IF(COUNTA(A196)=0,"",IF(COUNTIFS(Resumen!$A$18:$A$25,A196)=1,"Clasificado","REVISAR categoría"))</f>
        <v/>
      </c>
      <c r="M196" s="1" t="n">
        <f aca="false">IF(COUNTA(A196:G196)&gt;0,ROW(),0)</f>
        <v>0</v>
      </c>
    </row>
    <row r="197" customFormat="false" ht="30" hidden="false" customHeight="true" outlineLevel="0" collapsed="false">
      <c r="A197" s="27"/>
      <c r="B197" s="27"/>
      <c r="C197" s="27"/>
      <c r="D197" s="28"/>
      <c r="E197" s="27"/>
      <c r="F197" s="28"/>
      <c r="G197" s="28"/>
      <c r="H197" s="21" t="n">
        <f aca="false">IF(K197="Correcto",D197*E197,0)</f>
        <v>0</v>
      </c>
      <c r="I197" s="21" t="n">
        <f aca="false">H197-IF(K197="Correcto",N(F197),0)</f>
        <v>0</v>
      </c>
      <c r="J197" s="21" t="n">
        <f aca="false">I197-IF(K197="Correcto",N(G197),0)</f>
        <v>0</v>
      </c>
      <c r="K197" s="8" t="str">
        <f aca="false">IF(COUNTA(A197:G197)=0,"",IF(OR(A197="",B197="",AND(C197&lt;&gt;"Inicial",C197&lt;&gt;"Recurrente"),NOT(ISNUMBER(D197)),D197&lt;0,NOT(ISNUMBER(E197)),E197&lt;1,MOD(E197,1)&lt;&gt;0,AND(C197="Inicial",E197&lt;&gt;1),AND(F197&lt;&gt;"",NOT(ISNUMBER(F197))),AND(G197&lt;&gt;"",NOT(ISNUMBER(G197))),N(F197)&lt;0,N(G197)&lt;0,N(F197)&gt;D197*E197),"REVISAR datos","Correcto"))</f>
        <v/>
      </c>
      <c r="L197" s="22" t="str">
        <f aca="false">IF(COUNTA(A197)=0,"",IF(COUNTIFS(Resumen!$A$18:$A$25,A197)=1,"Clasificado","REVISAR categoría"))</f>
        <v/>
      </c>
      <c r="M197" s="1" t="n">
        <f aca="false">IF(COUNTA(A197:G197)&gt;0,ROW(),0)</f>
        <v>0</v>
      </c>
    </row>
    <row r="198" customFormat="false" ht="30" hidden="false" customHeight="true" outlineLevel="0" collapsed="false">
      <c r="A198" s="27"/>
      <c r="B198" s="27"/>
      <c r="C198" s="27"/>
      <c r="D198" s="28"/>
      <c r="E198" s="27"/>
      <c r="F198" s="28"/>
      <c r="G198" s="28"/>
      <c r="H198" s="21" t="n">
        <f aca="false">IF(K198="Correcto",D198*E198,0)</f>
        <v>0</v>
      </c>
      <c r="I198" s="21" t="n">
        <f aca="false">H198-IF(K198="Correcto",N(F198),0)</f>
        <v>0</v>
      </c>
      <c r="J198" s="21" t="n">
        <f aca="false">I198-IF(K198="Correcto",N(G198),0)</f>
        <v>0</v>
      </c>
      <c r="K198" s="8" t="str">
        <f aca="false">IF(COUNTA(A198:G198)=0,"",IF(OR(A198="",B198="",AND(C198&lt;&gt;"Inicial",C198&lt;&gt;"Recurrente"),NOT(ISNUMBER(D198)),D198&lt;0,NOT(ISNUMBER(E198)),E198&lt;1,MOD(E198,1)&lt;&gt;0,AND(C198="Inicial",E198&lt;&gt;1),AND(F198&lt;&gt;"",NOT(ISNUMBER(F198))),AND(G198&lt;&gt;"",NOT(ISNUMBER(G198))),N(F198)&lt;0,N(G198)&lt;0,N(F198)&gt;D198*E198),"REVISAR datos","Correcto"))</f>
        <v/>
      </c>
      <c r="L198" s="22" t="str">
        <f aca="false">IF(COUNTA(A198)=0,"",IF(COUNTIFS(Resumen!$A$18:$A$25,A198)=1,"Clasificado","REVISAR categoría"))</f>
        <v/>
      </c>
      <c r="M198" s="1" t="n">
        <f aca="false">IF(COUNTA(A198:G198)&gt;0,ROW(),0)</f>
        <v>0</v>
      </c>
    </row>
    <row r="199" customFormat="false" ht="30" hidden="false" customHeight="true" outlineLevel="0" collapsed="false">
      <c r="A199" s="27"/>
      <c r="B199" s="27"/>
      <c r="C199" s="27"/>
      <c r="D199" s="28"/>
      <c r="E199" s="27"/>
      <c r="F199" s="28"/>
      <c r="G199" s="28"/>
      <c r="H199" s="21" t="n">
        <f aca="false">IF(K199="Correcto",D199*E199,0)</f>
        <v>0</v>
      </c>
      <c r="I199" s="21" t="n">
        <f aca="false">H199-IF(K199="Correcto",N(F199),0)</f>
        <v>0</v>
      </c>
      <c r="J199" s="21" t="n">
        <f aca="false">I199-IF(K199="Correcto",N(G199),0)</f>
        <v>0</v>
      </c>
      <c r="K199" s="8" t="str">
        <f aca="false">IF(COUNTA(A199:G199)=0,"",IF(OR(A199="",B199="",AND(C199&lt;&gt;"Inicial",C199&lt;&gt;"Recurrente"),NOT(ISNUMBER(D199)),D199&lt;0,NOT(ISNUMBER(E199)),E199&lt;1,MOD(E199,1)&lt;&gt;0,AND(C199="Inicial",E199&lt;&gt;1),AND(F199&lt;&gt;"",NOT(ISNUMBER(F199))),AND(G199&lt;&gt;"",NOT(ISNUMBER(G199))),N(F199)&lt;0,N(G199)&lt;0,N(F199)&gt;D199*E199),"REVISAR datos","Correcto"))</f>
        <v/>
      </c>
      <c r="L199" s="22" t="str">
        <f aca="false">IF(COUNTA(A199)=0,"",IF(COUNTIFS(Resumen!$A$18:$A$25,A199)=1,"Clasificado","REVISAR categoría"))</f>
        <v/>
      </c>
      <c r="M199" s="1" t="n">
        <f aca="false">IF(COUNTA(A199:G199)&gt;0,ROW(),0)</f>
        <v>0</v>
      </c>
    </row>
    <row r="200" customFormat="false" ht="30" hidden="false" customHeight="true" outlineLevel="0" collapsed="false">
      <c r="A200" s="27"/>
      <c r="B200" s="27"/>
      <c r="C200" s="27"/>
      <c r="D200" s="28"/>
      <c r="E200" s="27"/>
      <c r="F200" s="28"/>
      <c r="G200" s="28"/>
      <c r="H200" s="21" t="n">
        <f aca="false">IF(K200="Correcto",D200*E200,0)</f>
        <v>0</v>
      </c>
      <c r="I200" s="21" t="n">
        <f aca="false">H200-IF(K200="Correcto",N(F200),0)</f>
        <v>0</v>
      </c>
      <c r="J200" s="21" t="n">
        <f aca="false">I200-IF(K200="Correcto",N(G200),0)</f>
        <v>0</v>
      </c>
      <c r="K200" s="8" t="str">
        <f aca="false">IF(COUNTA(A200:G200)=0,"",IF(OR(A200="",B200="",AND(C200&lt;&gt;"Inicial",C200&lt;&gt;"Recurrente"),NOT(ISNUMBER(D200)),D200&lt;0,NOT(ISNUMBER(E200)),E200&lt;1,MOD(E200,1)&lt;&gt;0,AND(C200="Inicial",E200&lt;&gt;1),AND(F200&lt;&gt;"",NOT(ISNUMBER(F200))),AND(G200&lt;&gt;"",NOT(ISNUMBER(G200))),N(F200)&lt;0,N(G200)&lt;0,N(F200)&gt;D200*E200),"REVISAR datos","Correcto"))</f>
        <v/>
      </c>
      <c r="L200" s="22" t="str">
        <f aca="false">IF(COUNTA(A200)=0,"",IF(COUNTIFS(Resumen!$A$18:$A$25,A200)=1,"Clasificado","REVISAR categoría"))</f>
        <v/>
      </c>
      <c r="M200" s="1" t="n">
        <f aca="false">IF(COUNTA(A200:G200)&gt;0,ROW(),0)</f>
        <v>0</v>
      </c>
    </row>
    <row r="201" customFormat="false" ht="30" hidden="false" customHeight="true" outlineLevel="0" collapsed="false">
      <c r="A201" s="27"/>
      <c r="B201" s="27"/>
      <c r="C201" s="27"/>
      <c r="D201" s="28"/>
      <c r="E201" s="27"/>
      <c r="F201" s="28"/>
      <c r="G201" s="28"/>
      <c r="H201" s="21" t="n">
        <f aca="false">IF(K201="Correcto",D201*E201,0)</f>
        <v>0</v>
      </c>
      <c r="I201" s="21" t="n">
        <f aca="false">H201-IF(K201="Correcto",N(F201),0)</f>
        <v>0</v>
      </c>
      <c r="J201" s="21" t="n">
        <f aca="false">I201-IF(K201="Correcto",N(G201),0)</f>
        <v>0</v>
      </c>
      <c r="K201" s="8" t="str">
        <f aca="false">IF(COUNTA(A201:G201)=0,"",IF(OR(A201="",B201="",AND(C201&lt;&gt;"Inicial",C201&lt;&gt;"Recurrente"),NOT(ISNUMBER(D201)),D201&lt;0,NOT(ISNUMBER(E201)),E201&lt;1,MOD(E201,1)&lt;&gt;0,AND(C201="Inicial",E201&lt;&gt;1),AND(F201&lt;&gt;"",NOT(ISNUMBER(F201))),AND(G201&lt;&gt;"",NOT(ISNUMBER(G201))),N(F201)&lt;0,N(G201)&lt;0,N(F201)&gt;D201*E201),"REVISAR datos","Correcto"))</f>
        <v/>
      </c>
      <c r="L201" s="22" t="str">
        <f aca="false">IF(COUNTA(A201)=0,"",IF(COUNTIFS(Resumen!$A$18:$A$25,A201)=1,"Clasificado","REVISAR categoría"))</f>
        <v/>
      </c>
      <c r="M201" s="1" t="n">
        <f aca="false">IF(COUNTA(A201:G201)&gt;0,ROW(),0)</f>
        <v>0</v>
      </c>
    </row>
    <row r="202" customFormat="false" ht="30" hidden="false" customHeight="true" outlineLevel="0" collapsed="false">
      <c r="A202" s="27"/>
      <c r="B202" s="27"/>
      <c r="C202" s="27"/>
      <c r="D202" s="28"/>
      <c r="E202" s="27"/>
      <c r="F202" s="28"/>
      <c r="G202" s="28"/>
      <c r="H202" s="21" t="n">
        <f aca="false">IF(K202="Correcto",D202*E202,0)</f>
        <v>0</v>
      </c>
      <c r="I202" s="21" t="n">
        <f aca="false">H202-IF(K202="Correcto",N(F202),0)</f>
        <v>0</v>
      </c>
      <c r="J202" s="21" t="n">
        <f aca="false">I202-IF(K202="Correcto",N(G202),0)</f>
        <v>0</v>
      </c>
      <c r="K202" s="8" t="str">
        <f aca="false">IF(COUNTA(A202:G202)=0,"",IF(OR(A202="",B202="",AND(C202&lt;&gt;"Inicial",C202&lt;&gt;"Recurrente"),NOT(ISNUMBER(D202)),D202&lt;0,NOT(ISNUMBER(E202)),E202&lt;1,MOD(E202,1)&lt;&gt;0,AND(C202="Inicial",E202&lt;&gt;1),AND(F202&lt;&gt;"",NOT(ISNUMBER(F202))),AND(G202&lt;&gt;"",NOT(ISNUMBER(G202))),N(F202)&lt;0,N(G202)&lt;0,N(F202)&gt;D202*E202),"REVISAR datos","Correcto"))</f>
        <v/>
      </c>
      <c r="L202" s="22" t="str">
        <f aca="false">IF(COUNTA(A202)=0,"",IF(COUNTIFS(Resumen!$A$18:$A$25,A202)=1,"Clasificado","REVISAR categoría"))</f>
        <v/>
      </c>
      <c r="M202" s="1" t="n">
        <f aca="false">IF(COUNTA(A202:G202)&gt;0,ROW(),0)</f>
        <v>0</v>
      </c>
    </row>
    <row r="203" customFormat="false" ht="30" hidden="false" customHeight="true" outlineLevel="0" collapsed="false">
      <c r="A203" s="27"/>
      <c r="B203" s="27"/>
      <c r="C203" s="27"/>
      <c r="D203" s="28"/>
      <c r="E203" s="27"/>
      <c r="F203" s="28"/>
      <c r="G203" s="28"/>
      <c r="H203" s="21" t="n">
        <f aca="false">IF(K203="Correcto",D203*E203,0)</f>
        <v>0</v>
      </c>
      <c r="I203" s="21" t="n">
        <f aca="false">H203-IF(K203="Correcto",N(F203),0)</f>
        <v>0</v>
      </c>
      <c r="J203" s="21" t="n">
        <f aca="false">I203-IF(K203="Correcto",N(G203),0)</f>
        <v>0</v>
      </c>
      <c r="K203" s="8" t="str">
        <f aca="false">IF(COUNTA(A203:G203)=0,"",IF(OR(A203="",B203="",AND(C203&lt;&gt;"Inicial",C203&lt;&gt;"Recurrente"),NOT(ISNUMBER(D203)),D203&lt;0,NOT(ISNUMBER(E203)),E203&lt;1,MOD(E203,1)&lt;&gt;0,AND(C203="Inicial",E203&lt;&gt;1),AND(F203&lt;&gt;"",NOT(ISNUMBER(F203))),AND(G203&lt;&gt;"",NOT(ISNUMBER(G203))),N(F203)&lt;0,N(G203)&lt;0,N(F203)&gt;D203*E203),"REVISAR datos","Correcto"))</f>
        <v/>
      </c>
      <c r="L203" s="22" t="str">
        <f aca="false">IF(COUNTA(A203)=0,"",IF(COUNTIFS(Resumen!$A$18:$A$25,A203)=1,"Clasificado","REVISAR categoría"))</f>
        <v/>
      </c>
      <c r="M203" s="1" t="n">
        <f aca="false">IF(COUNTA(A203:G203)&gt;0,ROW(),0)</f>
        <v>0</v>
      </c>
    </row>
    <row r="204" customFormat="false" ht="30" hidden="false" customHeight="true" outlineLevel="0" collapsed="false">
      <c r="A204" s="27"/>
      <c r="B204" s="27"/>
      <c r="C204" s="27"/>
      <c r="D204" s="28"/>
      <c r="E204" s="27"/>
      <c r="F204" s="28"/>
      <c r="G204" s="28"/>
      <c r="H204" s="21" t="n">
        <f aca="false">IF(K204="Correcto",D204*E204,0)</f>
        <v>0</v>
      </c>
      <c r="I204" s="21" t="n">
        <f aca="false">H204-IF(K204="Correcto",N(F204),0)</f>
        <v>0</v>
      </c>
      <c r="J204" s="21" t="n">
        <f aca="false">I204-IF(K204="Correcto",N(G204),0)</f>
        <v>0</v>
      </c>
      <c r="K204" s="8" t="str">
        <f aca="false">IF(COUNTA(A204:G204)=0,"",IF(OR(A204="",B204="",AND(C204&lt;&gt;"Inicial",C204&lt;&gt;"Recurrente"),NOT(ISNUMBER(D204)),D204&lt;0,NOT(ISNUMBER(E204)),E204&lt;1,MOD(E204,1)&lt;&gt;0,AND(C204="Inicial",E204&lt;&gt;1),AND(F204&lt;&gt;"",NOT(ISNUMBER(F204))),AND(G204&lt;&gt;"",NOT(ISNUMBER(G204))),N(F204)&lt;0,N(G204)&lt;0,N(F204)&gt;D204*E204),"REVISAR datos","Correcto"))</f>
        <v/>
      </c>
      <c r="L204" s="22" t="str">
        <f aca="false">IF(COUNTA(A204)=0,"",IF(COUNTIFS(Resumen!$A$18:$A$25,A204)=1,"Clasificado","REVISAR categoría"))</f>
        <v/>
      </c>
      <c r="M204" s="1" t="n">
        <f aca="false">IF(COUNTA(A204:G204)&gt;0,ROW(),0)</f>
        <v>0</v>
      </c>
    </row>
    <row r="205" customFormat="false" ht="30" hidden="false" customHeight="true" outlineLevel="0" collapsed="false">
      <c r="A205" s="27"/>
      <c r="B205" s="27"/>
      <c r="C205" s="27"/>
      <c r="D205" s="28"/>
      <c r="E205" s="27"/>
      <c r="F205" s="28"/>
      <c r="G205" s="28"/>
      <c r="H205" s="21" t="n">
        <f aca="false">IF(K205="Correcto",D205*E205,0)</f>
        <v>0</v>
      </c>
      <c r="I205" s="21" t="n">
        <f aca="false">H205-IF(K205="Correcto",N(F205),0)</f>
        <v>0</v>
      </c>
      <c r="J205" s="21" t="n">
        <f aca="false">I205-IF(K205="Correcto",N(G205),0)</f>
        <v>0</v>
      </c>
      <c r="K205" s="8" t="str">
        <f aca="false">IF(COUNTA(A205:G205)=0,"",IF(OR(A205="",B205="",AND(C205&lt;&gt;"Inicial",C205&lt;&gt;"Recurrente"),NOT(ISNUMBER(D205)),D205&lt;0,NOT(ISNUMBER(E205)),E205&lt;1,MOD(E205,1)&lt;&gt;0,AND(C205="Inicial",E205&lt;&gt;1),AND(F205&lt;&gt;"",NOT(ISNUMBER(F205))),AND(G205&lt;&gt;"",NOT(ISNUMBER(G205))),N(F205)&lt;0,N(G205)&lt;0,N(F205)&gt;D205*E205),"REVISAR datos","Correcto"))</f>
        <v/>
      </c>
      <c r="L205" s="22" t="str">
        <f aca="false">IF(COUNTA(A205)=0,"",IF(COUNTIFS(Resumen!$A$18:$A$25,A205)=1,"Clasificado","REVISAR categoría"))</f>
        <v/>
      </c>
      <c r="M205" s="1" t="n">
        <f aca="false">IF(COUNTA(A205:G205)&gt;0,ROW(),0)</f>
        <v>0</v>
      </c>
    </row>
    <row r="206" customFormat="false" ht="30" hidden="false" customHeight="true" outlineLevel="0" collapsed="false">
      <c r="A206" s="27"/>
      <c r="B206" s="27"/>
      <c r="C206" s="27"/>
      <c r="D206" s="28"/>
      <c r="E206" s="27"/>
      <c r="F206" s="28"/>
      <c r="G206" s="28"/>
      <c r="H206" s="21" t="n">
        <f aca="false">IF(K206="Correcto",D206*E206,0)</f>
        <v>0</v>
      </c>
      <c r="I206" s="21" t="n">
        <f aca="false">H206-IF(K206="Correcto",N(F206),0)</f>
        <v>0</v>
      </c>
      <c r="J206" s="21" t="n">
        <f aca="false">I206-IF(K206="Correcto",N(G206),0)</f>
        <v>0</v>
      </c>
      <c r="K206" s="8" t="str">
        <f aca="false">IF(COUNTA(A206:G206)=0,"",IF(OR(A206="",B206="",AND(C206&lt;&gt;"Inicial",C206&lt;&gt;"Recurrente"),NOT(ISNUMBER(D206)),D206&lt;0,NOT(ISNUMBER(E206)),E206&lt;1,MOD(E206,1)&lt;&gt;0,AND(C206="Inicial",E206&lt;&gt;1),AND(F206&lt;&gt;"",NOT(ISNUMBER(F206))),AND(G206&lt;&gt;"",NOT(ISNUMBER(G206))),N(F206)&lt;0,N(G206)&lt;0,N(F206)&gt;D206*E206),"REVISAR datos","Correcto"))</f>
        <v/>
      </c>
      <c r="L206" s="22" t="str">
        <f aca="false">IF(COUNTA(A206)=0,"",IF(COUNTIFS(Resumen!$A$18:$A$25,A206)=1,"Clasificado","REVISAR categoría"))</f>
        <v/>
      </c>
      <c r="M206" s="1" t="n">
        <f aca="false">IF(COUNTA(A206:G206)&gt;0,ROW(),0)</f>
        <v>0</v>
      </c>
    </row>
    <row r="207" customFormat="false" ht="30" hidden="false" customHeight="true" outlineLevel="0" collapsed="false">
      <c r="A207" s="27"/>
      <c r="B207" s="27"/>
      <c r="C207" s="27"/>
      <c r="D207" s="28"/>
      <c r="E207" s="27"/>
      <c r="F207" s="28"/>
      <c r="G207" s="28"/>
      <c r="H207" s="21" t="n">
        <f aca="false">IF(K207="Correcto",D207*E207,0)</f>
        <v>0</v>
      </c>
      <c r="I207" s="21" t="n">
        <f aca="false">H207-IF(K207="Correcto",N(F207),0)</f>
        <v>0</v>
      </c>
      <c r="J207" s="21" t="n">
        <f aca="false">I207-IF(K207="Correcto",N(G207),0)</f>
        <v>0</v>
      </c>
      <c r="K207" s="8" t="str">
        <f aca="false">IF(COUNTA(A207:G207)=0,"",IF(OR(A207="",B207="",AND(C207&lt;&gt;"Inicial",C207&lt;&gt;"Recurrente"),NOT(ISNUMBER(D207)),D207&lt;0,NOT(ISNUMBER(E207)),E207&lt;1,MOD(E207,1)&lt;&gt;0,AND(C207="Inicial",E207&lt;&gt;1),AND(F207&lt;&gt;"",NOT(ISNUMBER(F207))),AND(G207&lt;&gt;"",NOT(ISNUMBER(G207))),N(F207)&lt;0,N(G207)&lt;0,N(F207)&gt;D207*E207),"REVISAR datos","Correcto"))</f>
        <v/>
      </c>
      <c r="L207" s="22" t="str">
        <f aca="false">IF(COUNTA(A207)=0,"",IF(COUNTIFS(Resumen!$A$18:$A$25,A207)=1,"Clasificado","REVISAR categoría"))</f>
        <v/>
      </c>
      <c r="M207" s="1" t="n">
        <f aca="false">IF(COUNTA(A207:G207)&gt;0,ROW(),0)</f>
        <v>0</v>
      </c>
    </row>
    <row r="208" customFormat="false" ht="30" hidden="false" customHeight="true" outlineLevel="0" collapsed="false">
      <c r="A208" s="27"/>
      <c r="B208" s="27"/>
      <c r="C208" s="27"/>
      <c r="D208" s="28"/>
      <c r="E208" s="27"/>
      <c r="F208" s="28"/>
      <c r="G208" s="28"/>
      <c r="H208" s="21" t="n">
        <f aca="false">IF(K208="Correcto",D208*E208,0)</f>
        <v>0</v>
      </c>
      <c r="I208" s="21" t="n">
        <f aca="false">H208-IF(K208="Correcto",N(F208),0)</f>
        <v>0</v>
      </c>
      <c r="J208" s="21" t="n">
        <f aca="false">I208-IF(K208="Correcto",N(G208),0)</f>
        <v>0</v>
      </c>
      <c r="K208" s="8" t="str">
        <f aca="false">IF(COUNTA(A208:G208)=0,"",IF(OR(A208="",B208="",AND(C208&lt;&gt;"Inicial",C208&lt;&gt;"Recurrente"),NOT(ISNUMBER(D208)),D208&lt;0,NOT(ISNUMBER(E208)),E208&lt;1,MOD(E208,1)&lt;&gt;0,AND(C208="Inicial",E208&lt;&gt;1),AND(F208&lt;&gt;"",NOT(ISNUMBER(F208))),AND(G208&lt;&gt;"",NOT(ISNUMBER(G208))),N(F208)&lt;0,N(G208)&lt;0,N(F208)&gt;D208*E208),"REVISAR datos","Correcto"))</f>
        <v/>
      </c>
      <c r="L208" s="22" t="str">
        <f aca="false">IF(COUNTA(A208)=0,"",IF(COUNTIFS(Resumen!$A$18:$A$25,A208)=1,"Clasificado","REVISAR categoría"))</f>
        <v/>
      </c>
      <c r="M208" s="1" t="n">
        <f aca="false">IF(COUNTA(A208:G208)&gt;0,ROW(),0)</f>
        <v>0</v>
      </c>
    </row>
    <row r="209" customFormat="false" ht="30" hidden="false" customHeight="true" outlineLevel="0" collapsed="false">
      <c r="A209" s="27"/>
      <c r="B209" s="27"/>
      <c r="C209" s="27"/>
      <c r="D209" s="28"/>
      <c r="E209" s="27"/>
      <c r="F209" s="28"/>
      <c r="G209" s="28"/>
      <c r="H209" s="21" t="n">
        <f aca="false">IF(K209="Correcto",D209*E209,0)</f>
        <v>0</v>
      </c>
      <c r="I209" s="21" t="n">
        <f aca="false">H209-IF(K209="Correcto",N(F209),0)</f>
        <v>0</v>
      </c>
      <c r="J209" s="21" t="n">
        <f aca="false">I209-IF(K209="Correcto",N(G209),0)</f>
        <v>0</v>
      </c>
      <c r="K209" s="8" t="str">
        <f aca="false">IF(COUNTA(A209:G209)=0,"",IF(OR(A209="",B209="",AND(C209&lt;&gt;"Inicial",C209&lt;&gt;"Recurrente"),NOT(ISNUMBER(D209)),D209&lt;0,NOT(ISNUMBER(E209)),E209&lt;1,MOD(E209,1)&lt;&gt;0,AND(C209="Inicial",E209&lt;&gt;1),AND(F209&lt;&gt;"",NOT(ISNUMBER(F209))),AND(G209&lt;&gt;"",NOT(ISNUMBER(G209))),N(F209)&lt;0,N(G209)&lt;0,N(F209)&gt;D209*E209),"REVISAR datos","Correcto"))</f>
        <v/>
      </c>
      <c r="L209" s="22" t="str">
        <f aca="false">IF(COUNTA(A209)=0,"",IF(COUNTIFS(Resumen!$A$18:$A$25,A209)=1,"Clasificado","REVISAR categoría"))</f>
        <v/>
      </c>
      <c r="M209" s="1" t="n">
        <f aca="false">IF(COUNTA(A209:G209)&gt;0,ROW(),0)</f>
        <v>0</v>
      </c>
    </row>
    <row r="210" customFormat="false" ht="30" hidden="false" customHeight="true" outlineLevel="0" collapsed="false">
      <c r="A210" s="27"/>
      <c r="B210" s="27"/>
      <c r="C210" s="27"/>
      <c r="D210" s="28"/>
      <c r="E210" s="27"/>
      <c r="F210" s="28"/>
      <c r="G210" s="28"/>
      <c r="H210" s="21" t="n">
        <f aca="false">IF(K210="Correcto",D210*E210,0)</f>
        <v>0</v>
      </c>
      <c r="I210" s="21" t="n">
        <f aca="false">H210-IF(K210="Correcto",N(F210),0)</f>
        <v>0</v>
      </c>
      <c r="J210" s="21" t="n">
        <f aca="false">I210-IF(K210="Correcto",N(G210),0)</f>
        <v>0</v>
      </c>
      <c r="K210" s="8" t="str">
        <f aca="false">IF(COUNTA(A210:G210)=0,"",IF(OR(A210="",B210="",AND(C210&lt;&gt;"Inicial",C210&lt;&gt;"Recurrente"),NOT(ISNUMBER(D210)),D210&lt;0,NOT(ISNUMBER(E210)),E210&lt;1,MOD(E210,1)&lt;&gt;0,AND(C210="Inicial",E210&lt;&gt;1),AND(F210&lt;&gt;"",NOT(ISNUMBER(F210))),AND(G210&lt;&gt;"",NOT(ISNUMBER(G210))),N(F210)&lt;0,N(G210)&lt;0,N(F210)&gt;D210*E210),"REVISAR datos","Correcto"))</f>
        <v/>
      </c>
      <c r="L210" s="22" t="str">
        <f aca="false">IF(COUNTA(A210)=0,"",IF(COUNTIFS(Resumen!$A$18:$A$25,A210)=1,"Clasificado","REVISAR categoría"))</f>
        <v/>
      </c>
      <c r="M210" s="1" t="n">
        <f aca="false">IF(COUNTA(A210:G210)&gt;0,ROW(),0)</f>
        <v>0</v>
      </c>
    </row>
    <row r="211" customFormat="false" ht="30" hidden="false" customHeight="true" outlineLevel="0" collapsed="false">
      <c r="A211" s="27"/>
      <c r="B211" s="27"/>
      <c r="C211" s="27"/>
      <c r="D211" s="28"/>
      <c r="E211" s="27"/>
      <c r="F211" s="28"/>
      <c r="G211" s="28"/>
      <c r="H211" s="21" t="n">
        <f aca="false">IF(K211="Correcto",D211*E211,0)</f>
        <v>0</v>
      </c>
      <c r="I211" s="21" t="n">
        <f aca="false">H211-IF(K211="Correcto",N(F211),0)</f>
        <v>0</v>
      </c>
      <c r="J211" s="21" t="n">
        <f aca="false">I211-IF(K211="Correcto",N(G211),0)</f>
        <v>0</v>
      </c>
      <c r="K211" s="8" t="str">
        <f aca="false">IF(COUNTA(A211:G211)=0,"",IF(OR(A211="",B211="",AND(C211&lt;&gt;"Inicial",C211&lt;&gt;"Recurrente"),NOT(ISNUMBER(D211)),D211&lt;0,NOT(ISNUMBER(E211)),E211&lt;1,MOD(E211,1)&lt;&gt;0,AND(C211="Inicial",E211&lt;&gt;1),AND(F211&lt;&gt;"",NOT(ISNUMBER(F211))),AND(G211&lt;&gt;"",NOT(ISNUMBER(G211))),N(F211)&lt;0,N(G211)&lt;0,N(F211)&gt;D211*E211),"REVISAR datos","Correcto"))</f>
        <v/>
      </c>
      <c r="L211" s="22" t="str">
        <f aca="false">IF(COUNTA(A211)=0,"",IF(COUNTIFS(Resumen!$A$18:$A$25,A211)=1,"Clasificado","REVISAR categoría"))</f>
        <v/>
      </c>
      <c r="M211" s="1" t="n">
        <f aca="false">IF(COUNTA(A211:G211)&gt;0,ROW(),0)</f>
        <v>0</v>
      </c>
    </row>
    <row r="212" customFormat="false" ht="30" hidden="false" customHeight="true" outlineLevel="0" collapsed="false">
      <c r="A212" s="27"/>
      <c r="B212" s="27"/>
      <c r="C212" s="27"/>
      <c r="D212" s="28"/>
      <c r="E212" s="27"/>
      <c r="F212" s="28"/>
      <c r="G212" s="28"/>
      <c r="H212" s="21" t="n">
        <f aca="false">IF(K212="Correcto",D212*E212,0)</f>
        <v>0</v>
      </c>
      <c r="I212" s="21" t="n">
        <f aca="false">H212-IF(K212="Correcto",N(F212),0)</f>
        <v>0</v>
      </c>
      <c r="J212" s="21" t="n">
        <f aca="false">I212-IF(K212="Correcto",N(G212),0)</f>
        <v>0</v>
      </c>
      <c r="K212" s="8" t="str">
        <f aca="false">IF(COUNTA(A212:G212)=0,"",IF(OR(A212="",B212="",AND(C212&lt;&gt;"Inicial",C212&lt;&gt;"Recurrente"),NOT(ISNUMBER(D212)),D212&lt;0,NOT(ISNUMBER(E212)),E212&lt;1,MOD(E212,1)&lt;&gt;0,AND(C212="Inicial",E212&lt;&gt;1),AND(F212&lt;&gt;"",NOT(ISNUMBER(F212))),AND(G212&lt;&gt;"",NOT(ISNUMBER(G212))),N(F212)&lt;0,N(G212)&lt;0,N(F212)&gt;D212*E212),"REVISAR datos","Correcto"))</f>
        <v/>
      </c>
      <c r="L212" s="22" t="str">
        <f aca="false">IF(COUNTA(A212)=0,"",IF(COUNTIFS(Resumen!$A$18:$A$25,A212)=1,"Clasificado","REVISAR categoría"))</f>
        <v/>
      </c>
      <c r="M212" s="1" t="n">
        <f aca="false">IF(COUNTA(A212:G212)&gt;0,ROW(),0)</f>
        <v>0</v>
      </c>
    </row>
    <row r="213" customFormat="false" ht="30" hidden="false" customHeight="true" outlineLevel="0" collapsed="false">
      <c r="A213" s="27"/>
      <c r="B213" s="27"/>
      <c r="C213" s="27"/>
      <c r="D213" s="28"/>
      <c r="E213" s="27"/>
      <c r="F213" s="28"/>
      <c r="G213" s="28"/>
      <c r="H213" s="21" t="n">
        <f aca="false">IF(K213="Correcto",D213*E213,0)</f>
        <v>0</v>
      </c>
      <c r="I213" s="21" t="n">
        <f aca="false">H213-IF(K213="Correcto",N(F213),0)</f>
        <v>0</v>
      </c>
      <c r="J213" s="21" t="n">
        <f aca="false">I213-IF(K213="Correcto",N(G213),0)</f>
        <v>0</v>
      </c>
      <c r="K213" s="8" t="str">
        <f aca="false">IF(COUNTA(A213:G213)=0,"",IF(OR(A213="",B213="",AND(C213&lt;&gt;"Inicial",C213&lt;&gt;"Recurrente"),NOT(ISNUMBER(D213)),D213&lt;0,NOT(ISNUMBER(E213)),E213&lt;1,MOD(E213,1)&lt;&gt;0,AND(C213="Inicial",E213&lt;&gt;1),AND(F213&lt;&gt;"",NOT(ISNUMBER(F213))),AND(G213&lt;&gt;"",NOT(ISNUMBER(G213))),N(F213)&lt;0,N(G213)&lt;0,N(F213)&gt;D213*E213),"REVISAR datos","Correcto"))</f>
        <v/>
      </c>
      <c r="L213" s="22" t="str">
        <f aca="false">IF(COUNTA(A213)=0,"",IF(COUNTIFS(Resumen!$A$18:$A$25,A213)=1,"Clasificado","REVISAR categoría"))</f>
        <v/>
      </c>
      <c r="M213" s="1" t="n">
        <f aca="false">IF(COUNTA(A213:G213)&gt;0,ROW(),0)</f>
        <v>0</v>
      </c>
    </row>
    <row r="214" customFormat="false" ht="30" hidden="false" customHeight="true" outlineLevel="0" collapsed="false">
      <c r="A214" s="27"/>
      <c r="B214" s="27"/>
      <c r="C214" s="27"/>
      <c r="D214" s="28"/>
      <c r="E214" s="27"/>
      <c r="F214" s="28"/>
      <c r="G214" s="28"/>
      <c r="H214" s="21" t="n">
        <f aca="false">IF(K214="Correcto",D214*E214,0)</f>
        <v>0</v>
      </c>
      <c r="I214" s="21" t="n">
        <f aca="false">H214-IF(K214="Correcto",N(F214),0)</f>
        <v>0</v>
      </c>
      <c r="J214" s="21" t="n">
        <f aca="false">I214-IF(K214="Correcto",N(G214),0)</f>
        <v>0</v>
      </c>
      <c r="K214" s="8" t="str">
        <f aca="false">IF(COUNTA(A214:G214)=0,"",IF(OR(A214="",B214="",AND(C214&lt;&gt;"Inicial",C214&lt;&gt;"Recurrente"),NOT(ISNUMBER(D214)),D214&lt;0,NOT(ISNUMBER(E214)),E214&lt;1,MOD(E214,1)&lt;&gt;0,AND(C214="Inicial",E214&lt;&gt;1),AND(F214&lt;&gt;"",NOT(ISNUMBER(F214))),AND(G214&lt;&gt;"",NOT(ISNUMBER(G214))),N(F214)&lt;0,N(G214)&lt;0,N(F214)&gt;D214*E214),"REVISAR datos","Correcto"))</f>
        <v/>
      </c>
      <c r="L214" s="22" t="str">
        <f aca="false">IF(COUNTA(A214)=0,"",IF(COUNTIFS(Resumen!$A$18:$A$25,A214)=1,"Clasificado","REVISAR categoría"))</f>
        <v/>
      </c>
      <c r="M214" s="1" t="n">
        <f aca="false">IF(COUNTA(A214:G214)&gt;0,ROW(),0)</f>
        <v>0</v>
      </c>
    </row>
    <row r="215" customFormat="false" ht="30" hidden="false" customHeight="true" outlineLevel="0" collapsed="false">
      <c r="A215" s="27"/>
      <c r="B215" s="27"/>
      <c r="C215" s="27"/>
      <c r="D215" s="28"/>
      <c r="E215" s="27"/>
      <c r="F215" s="28"/>
      <c r="G215" s="28"/>
      <c r="H215" s="21" t="n">
        <f aca="false">IF(K215="Correcto",D215*E215,0)</f>
        <v>0</v>
      </c>
      <c r="I215" s="21" t="n">
        <f aca="false">H215-IF(K215="Correcto",N(F215),0)</f>
        <v>0</v>
      </c>
      <c r="J215" s="21" t="n">
        <f aca="false">I215-IF(K215="Correcto",N(G215),0)</f>
        <v>0</v>
      </c>
      <c r="K215" s="8" t="str">
        <f aca="false">IF(COUNTA(A215:G215)=0,"",IF(OR(A215="",B215="",AND(C215&lt;&gt;"Inicial",C215&lt;&gt;"Recurrente"),NOT(ISNUMBER(D215)),D215&lt;0,NOT(ISNUMBER(E215)),E215&lt;1,MOD(E215,1)&lt;&gt;0,AND(C215="Inicial",E215&lt;&gt;1),AND(F215&lt;&gt;"",NOT(ISNUMBER(F215))),AND(G215&lt;&gt;"",NOT(ISNUMBER(G215))),N(F215)&lt;0,N(G215)&lt;0,N(F215)&gt;D215*E215),"REVISAR datos","Correcto"))</f>
        <v/>
      </c>
      <c r="L215" s="22" t="str">
        <f aca="false">IF(COUNTA(A215)=0,"",IF(COUNTIFS(Resumen!$A$18:$A$25,A215)=1,"Clasificado","REVISAR categoría"))</f>
        <v/>
      </c>
      <c r="M215" s="1" t="n">
        <f aca="false">IF(COUNTA(A215:G215)&gt;0,ROW(),0)</f>
        <v>0</v>
      </c>
    </row>
    <row r="216" customFormat="false" ht="30" hidden="false" customHeight="true" outlineLevel="0" collapsed="false">
      <c r="A216" s="27"/>
      <c r="B216" s="27"/>
      <c r="C216" s="27"/>
      <c r="D216" s="28"/>
      <c r="E216" s="27"/>
      <c r="F216" s="28"/>
      <c r="G216" s="28"/>
      <c r="H216" s="21" t="n">
        <f aca="false">IF(K216="Correcto",D216*E216,0)</f>
        <v>0</v>
      </c>
      <c r="I216" s="21" t="n">
        <f aca="false">H216-IF(K216="Correcto",N(F216),0)</f>
        <v>0</v>
      </c>
      <c r="J216" s="21" t="n">
        <f aca="false">I216-IF(K216="Correcto",N(G216),0)</f>
        <v>0</v>
      </c>
      <c r="K216" s="8" t="str">
        <f aca="false">IF(COUNTA(A216:G216)=0,"",IF(OR(A216="",B216="",AND(C216&lt;&gt;"Inicial",C216&lt;&gt;"Recurrente"),NOT(ISNUMBER(D216)),D216&lt;0,NOT(ISNUMBER(E216)),E216&lt;1,MOD(E216,1)&lt;&gt;0,AND(C216="Inicial",E216&lt;&gt;1),AND(F216&lt;&gt;"",NOT(ISNUMBER(F216))),AND(G216&lt;&gt;"",NOT(ISNUMBER(G216))),N(F216)&lt;0,N(G216)&lt;0,N(F216)&gt;D216*E216),"REVISAR datos","Correcto"))</f>
        <v/>
      </c>
      <c r="L216" s="22" t="str">
        <f aca="false">IF(COUNTA(A216)=0,"",IF(COUNTIFS(Resumen!$A$18:$A$25,A216)=1,"Clasificado","REVISAR categoría"))</f>
        <v/>
      </c>
      <c r="M216" s="1" t="n">
        <f aca="false">IF(COUNTA(A216:G216)&gt;0,ROW(),0)</f>
        <v>0</v>
      </c>
    </row>
    <row r="217" customFormat="false" ht="30" hidden="false" customHeight="true" outlineLevel="0" collapsed="false">
      <c r="A217" s="27"/>
      <c r="B217" s="27"/>
      <c r="C217" s="27"/>
      <c r="D217" s="28"/>
      <c r="E217" s="27"/>
      <c r="F217" s="28"/>
      <c r="G217" s="28"/>
      <c r="H217" s="21" t="n">
        <f aca="false">IF(K217="Correcto",D217*E217,0)</f>
        <v>0</v>
      </c>
      <c r="I217" s="21" t="n">
        <f aca="false">H217-IF(K217="Correcto",N(F217),0)</f>
        <v>0</v>
      </c>
      <c r="J217" s="21" t="n">
        <f aca="false">I217-IF(K217="Correcto",N(G217),0)</f>
        <v>0</v>
      </c>
      <c r="K217" s="8" t="str">
        <f aca="false">IF(COUNTA(A217:G217)=0,"",IF(OR(A217="",B217="",AND(C217&lt;&gt;"Inicial",C217&lt;&gt;"Recurrente"),NOT(ISNUMBER(D217)),D217&lt;0,NOT(ISNUMBER(E217)),E217&lt;1,MOD(E217,1)&lt;&gt;0,AND(C217="Inicial",E217&lt;&gt;1),AND(F217&lt;&gt;"",NOT(ISNUMBER(F217))),AND(G217&lt;&gt;"",NOT(ISNUMBER(G217))),N(F217)&lt;0,N(G217)&lt;0,N(F217)&gt;D217*E217),"REVISAR datos","Correcto"))</f>
        <v/>
      </c>
      <c r="L217" s="22" t="str">
        <f aca="false">IF(COUNTA(A217)=0,"",IF(COUNTIFS(Resumen!$A$18:$A$25,A217)=1,"Clasificado","REVISAR categoría"))</f>
        <v/>
      </c>
      <c r="M217" s="1" t="n">
        <f aca="false">IF(COUNTA(A217:G217)&gt;0,ROW(),0)</f>
        <v>0</v>
      </c>
    </row>
    <row r="218" customFormat="false" ht="30" hidden="false" customHeight="true" outlineLevel="0" collapsed="false">
      <c r="A218" s="27"/>
      <c r="B218" s="27"/>
      <c r="C218" s="27"/>
      <c r="D218" s="28"/>
      <c r="E218" s="27"/>
      <c r="F218" s="28"/>
      <c r="G218" s="28"/>
      <c r="H218" s="21" t="n">
        <f aca="false">IF(K218="Correcto",D218*E218,0)</f>
        <v>0</v>
      </c>
      <c r="I218" s="21" t="n">
        <f aca="false">H218-IF(K218="Correcto",N(F218),0)</f>
        <v>0</v>
      </c>
      <c r="J218" s="21" t="n">
        <f aca="false">I218-IF(K218="Correcto",N(G218),0)</f>
        <v>0</v>
      </c>
      <c r="K218" s="8" t="str">
        <f aca="false">IF(COUNTA(A218:G218)=0,"",IF(OR(A218="",B218="",AND(C218&lt;&gt;"Inicial",C218&lt;&gt;"Recurrente"),NOT(ISNUMBER(D218)),D218&lt;0,NOT(ISNUMBER(E218)),E218&lt;1,MOD(E218,1)&lt;&gt;0,AND(C218="Inicial",E218&lt;&gt;1),AND(F218&lt;&gt;"",NOT(ISNUMBER(F218))),AND(G218&lt;&gt;"",NOT(ISNUMBER(G218))),N(F218)&lt;0,N(G218)&lt;0,N(F218)&gt;D218*E218),"REVISAR datos","Correcto"))</f>
        <v/>
      </c>
      <c r="L218" s="22" t="str">
        <f aca="false">IF(COUNTA(A218)=0,"",IF(COUNTIFS(Resumen!$A$18:$A$25,A218)=1,"Clasificado","REVISAR categoría"))</f>
        <v/>
      </c>
      <c r="M218" s="1" t="n">
        <f aca="false">IF(COUNTA(A218:G218)&gt;0,ROW(),0)</f>
        <v>0</v>
      </c>
    </row>
    <row r="219" customFormat="false" ht="30" hidden="false" customHeight="true" outlineLevel="0" collapsed="false">
      <c r="A219" s="27"/>
      <c r="B219" s="27"/>
      <c r="C219" s="27"/>
      <c r="D219" s="28"/>
      <c r="E219" s="27"/>
      <c r="F219" s="28"/>
      <c r="G219" s="28"/>
      <c r="H219" s="21" t="n">
        <f aca="false">IF(K219="Correcto",D219*E219,0)</f>
        <v>0</v>
      </c>
      <c r="I219" s="21" t="n">
        <f aca="false">H219-IF(K219="Correcto",N(F219),0)</f>
        <v>0</v>
      </c>
      <c r="J219" s="21" t="n">
        <f aca="false">I219-IF(K219="Correcto",N(G219),0)</f>
        <v>0</v>
      </c>
      <c r="K219" s="8" t="str">
        <f aca="false">IF(COUNTA(A219:G219)=0,"",IF(OR(A219="",B219="",AND(C219&lt;&gt;"Inicial",C219&lt;&gt;"Recurrente"),NOT(ISNUMBER(D219)),D219&lt;0,NOT(ISNUMBER(E219)),E219&lt;1,MOD(E219,1)&lt;&gt;0,AND(C219="Inicial",E219&lt;&gt;1),AND(F219&lt;&gt;"",NOT(ISNUMBER(F219))),AND(G219&lt;&gt;"",NOT(ISNUMBER(G219))),N(F219)&lt;0,N(G219)&lt;0,N(F219)&gt;D219*E219),"REVISAR datos","Correcto"))</f>
        <v/>
      </c>
      <c r="L219" s="22" t="str">
        <f aca="false">IF(COUNTA(A219)=0,"",IF(COUNTIFS(Resumen!$A$18:$A$25,A219)=1,"Clasificado","REVISAR categoría"))</f>
        <v/>
      </c>
      <c r="M219" s="1" t="n">
        <f aca="false">IF(COUNTA(A219:G219)&gt;0,ROW(),0)</f>
        <v>0</v>
      </c>
    </row>
    <row r="220" customFormat="false" ht="30" hidden="false" customHeight="true" outlineLevel="0" collapsed="false">
      <c r="A220" s="27"/>
      <c r="B220" s="27"/>
      <c r="C220" s="27"/>
      <c r="D220" s="28"/>
      <c r="E220" s="27"/>
      <c r="F220" s="28"/>
      <c r="G220" s="28"/>
      <c r="H220" s="21" t="n">
        <f aca="false">IF(K220="Correcto",D220*E220,0)</f>
        <v>0</v>
      </c>
      <c r="I220" s="21" t="n">
        <f aca="false">H220-IF(K220="Correcto",N(F220),0)</f>
        <v>0</v>
      </c>
      <c r="J220" s="21" t="n">
        <f aca="false">I220-IF(K220="Correcto",N(G220),0)</f>
        <v>0</v>
      </c>
      <c r="K220" s="8" t="str">
        <f aca="false">IF(COUNTA(A220:G220)=0,"",IF(OR(A220="",B220="",AND(C220&lt;&gt;"Inicial",C220&lt;&gt;"Recurrente"),NOT(ISNUMBER(D220)),D220&lt;0,NOT(ISNUMBER(E220)),E220&lt;1,MOD(E220,1)&lt;&gt;0,AND(C220="Inicial",E220&lt;&gt;1),AND(F220&lt;&gt;"",NOT(ISNUMBER(F220))),AND(G220&lt;&gt;"",NOT(ISNUMBER(G220))),N(F220)&lt;0,N(G220)&lt;0,N(F220)&gt;D220*E220),"REVISAR datos","Correcto"))</f>
        <v/>
      </c>
      <c r="L220" s="22" t="str">
        <f aca="false">IF(COUNTA(A220)=0,"",IF(COUNTIFS(Resumen!$A$18:$A$25,A220)=1,"Clasificado","REVISAR categoría"))</f>
        <v/>
      </c>
      <c r="M220" s="1" t="n">
        <f aca="false">IF(COUNTA(A220:G220)&gt;0,ROW(),0)</f>
        <v>0</v>
      </c>
    </row>
    <row r="221" customFormat="false" ht="30" hidden="false" customHeight="true" outlineLevel="0" collapsed="false">
      <c r="A221" s="27"/>
      <c r="B221" s="27"/>
      <c r="C221" s="27"/>
      <c r="D221" s="28"/>
      <c r="E221" s="27"/>
      <c r="F221" s="28"/>
      <c r="G221" s="28"/>
      <c r="H221" s="21" t="n">
        <f aca="false">IF(K221="Correcto",D221*E221,0)</f>
        <v>0</v>
      </c>
      <c r="I221" s="21" t="n">
        <f aca="false">H221-IF(K221="Correcto",N(F221),0)</f>
        <v>0</v>
      </c>
      <c r="J221" s="21" t="n">
        <f aca="false">I221-IF(K221="Correcto",N(G221),0)</f>
        <v>0</v>
      </c>
      <c r="K221" s="8" t="str">
        <f aca="false">IF(COUNTA(A221:G221)=0,"",IF(OR(A221="",B221="",AND(C221&lt;&gt;"Inicial",C221&lt;&gt;"Recurrente"),NOT(ISNUMBER(D221)),D221&lt;0,NOT(ISNUMBER(E221)),E221&lt;1,MOD(E221,1)&lt;&gt;0,AND(C221="Inicial",E221&lt;&gt;1),AND(F221&lt;&gt;"",NOT(ISNUMBER(F221))),AND(G221&lt;&gt;"",NOT(ISNUMBER(G221))),N(F221)&lt;0,N(G221)&lt;0,N(F221)&gt;D221*E221),"REVISAR datos","Correcto"))</f>
        <v/>
      </c>
      <c r="L221" s="22" t="str">
        <f aca="false">IF(COUNTA(A221)=0,"",IF(COUNTIFS(Resumen!$A$18:$A$25,A221)=1,"Clasificado","REVISAR categoría"))</f>
        <v/>
      </c>
      <c r="M221" s="1" t="n">
        <f aca="false">IF(COUNTA(A221:G221)&gt;0,ROW(),0)</f>
        <v>0</v>
      </c>
    </row>
    <row r="222" customFormat="false" ht="30" hidden="false" customHeight="true" outlineLevel="0" collapsed="false">
      <c r="A222" s="27"/>
      <c r="B222" s="27"/>
      <c r="C222" s="27"/>
      <c r="D222" s="28"/>
      <c r="E222" s="27"/>
      <c r="F222" s="28"/>
      <c r="G222" s="28"/>
      <c r="H222" s="21" t="n">
        <f aca="false">IF(K222="Correcto",D222*E222,0)</f>
        <v>0</v>
      </c>
      <c r="I222" s="21" t="n">
        <f aca="false">H222-IF(K222="Correcto",N(F222),0)</f>
        <v>0</v>
      </c>
      <c r="J222" s="21" t="n">
        <f aca="false">I222-IF(K222="Correcto",N(G222),0)</f>
        <v>0</v>
      </c>
      <c r="K222" s="8" t="str">
        <f aca="false">IF(COUNTA(A222:G222)=0,"",IF(OR(A222="",B222="",AND(C222&lt;&gt;"Inicial",C222&lt;&gt;"Recurrente"),NOT(ISNUMBER(D222)),D222&lt;0,NOT(ISNUMBER(E222)),E222&lt;1,MOD(E222,1)&lt;&gt;0,AND(C222="Inicial",E222&lt;&gt;1),AND(F222&lt;&gt;"",NOT(ISNUMBER(F222))),AND(G222&lt;&gt;"",NOT(ISNUMBER(G222))),N(F222)&lt;0,N(G222)&lt;0,N(F222)&gt;D222*E222),"REVISAR datos","Correcto"))</f>
        <v/>
      </c>
      <c r="L222" s="22" t="str">
        <f aca="false">IF(COUNTA(A222)=0,"",IF(COUNTIFS(Resumen!$A$18:$A$25,A222)=1,"Clasificado","REVISAR categoría"))</f>
        <v/>
      </c>
      <c r="M222" s="1" t="n">
        <f aca="false">IF(COUNTA(A222:G222)&gt;0,ROW(),0)</f>
        <v>0</v>
      </c>
    </row>
    <row r="223" customFormat="false" ht="30" hidden="false" customHeight="true" outlineLevel="0" collapsed="false">
      <c r="A223" s="27"/>
      <c r="B223" s="27"/>
      <c r="C223" s="27"/>
      <c r="D223" s="28"/>
      <c r="E223" s="27"/>
      <c r="F223" s="28"/>
      <c r="G223" s="28"/>
      <c r="H223" s="21" t="n">
        <f aca="false">IF(K223="Correcto",D223*E223,0)</f>
        <v>0</v>
      </c>
      <c r="I223" s="21" t="n">
        <f aca="false">H223-IF(K223="Correcto",N(F223),0)</f>
        <v>0</v>
      </c>
      <c r="J223" s="21" t="n">
        <f aca="false">I223-IF(K223="Correcto",N(G223),0)</f>
        <v>0</v>
      </c>
      <c r="K223" s="8" t="str">
        <f aca="false">IF(COUNTA(A223:G223)=0,"",IF(OR(A223="",B223="",AND(C223&lt;&gt;"Inicial",C223&lt;&gt;"Recurrente"),NOT(ISNUMBER(D223)),D223&lt;0,NOT(ISNUMBER(E223)),E223&lt;1,MOD(E223,1)&lt;&gt;0,AND(C223="Inicial",E223&lt;&gt;1),AND(F223&lt;&gt;"",NOT(ISNUMBER(F223))),AND(G223&lt;&gt;"",NOT(ISNUMBER(G223))),N(F223)&lt;0,N(G223)&lt;0,N(F223)&gt;D223*E223),"REVISAR datos","Correcto"))</f>
        <v/>
      </c>
      <c r="L223" s="22" t="str">
        <f aca="false">IF(COUNTA(A223)=0,"",IF(COUNTIFS(Resumen!$A$18:$A$25,A223)=1,"Clasificado","REVISAR categoría"))</f>
        <v/>
      </c>
      <c r="M223" s="1" t="n">
        <f aca="false">IF(COUNTA(A223:G223)&gt;0,ROW(),0)</f>
        <v>0</v>
      </c>
    </row>
    <row r="224" customFormat="false" ht="30" hidden="false" customHeight="true" outlineLevel="0" collapsed="false">
      <c r="A224" s="27"/>
      <c r="B224" s="27"/>
      <c r="C224" s="27"/>
      <c r="D224" s="28"/>
      <c r="E224" s="27"/>
      <c r="F224" s="28"/>
      <c r="G224" s="28"/>
      <c r="H224" s="21" t="n">
        <f aca="false">IF(K224="Correcto",D224*E224,0)</f>
        <v>0</v>
      </c>
      <c r="I224" s="21" t="n">
        <f aca="false">H224-IF(K224="Correcto",N(F224),0)</f>
        <v>0</v>
      </c>
      <c r="J224" s="21" t="n">
        <f aca="false">I224-IF(K224="Correcto",N(G224),0)</f>
        <v>0</v>
      </c>
      <c r="K224" s="8" t="str">
        <f aca="false">IF(COUNTA(A224:G224)=0,"",IF(OR(A224="",B224="",AND(C224&lt;&gt;"Inicial",C224&lt;&gt;"Recurrente"),NOT(ISNUMBER(D224)),D224&lt;0,NOT(ISNUMBER(E224)),E224&lt;1,MOD(E224,1)&lt;&gt;0,AND(C224="Inicial",E224&lt;&gt;1),AND(F224&lt;&gt;"",NOT(ISNUMBER(F224))),AND(G224&lt;&gt;"",NOT(ISNUMBER(G224))),N(F224)&lt;0,N(G224)&lt;0,N(F224)&gt;D224*E224),"REVISAR datos","Correcto"))</f>
        <v/>
      </c>
      <c r="L224" s="22" t="str">
        <f aca="false">IF(COUNTA(A224)=0,"",IF(COUNTIFS(Resumen!$A$18:$A$25,A224)=1,"Clasificado","REVISAR categoría"))</f>
        <v/>
      </c>
      <c r="M224" s="1" t="n">
        <f aca="false">IF(COUNTA(A224:G224)&gt;0,ROW(),0)</f>
        <v>0</v>
      </c>
    </row>
    <row r="225" customFormat="false" ht="30" hidden="false" customHeight="true" outlineLevel="0" collapsed="false">
      <c r="A225" s="27"/>
      <c r="B225" s="27"/>
      <c r="C225" s="27"/>
      <c r="D225" s="28"/>
      <c r="E225" s="27"/>
      <c r="F225" s="28"/>
      <c r="G225" s="28"/>
      <c r="H225" s="21" t="n">
        <f aca="false">IF(K225="Correcto",D225*E225,0)</f>
        <v>0</v>
      </c>
      <c r="I225" s="21" t="n">
        <f aca="false">H225-IF(K225="Correcto",N(F225),0)</f>
        <v>0</v>
      </c>
      <c r="J225" s="21" t="n">
        <f aca="false">I225-IF(K225="Correcto",N(G225),0)</f>
        <v>0</v>
      </c>
      <c r="K225" s="8" t="str">
        <f aca="false">IF(COUNTA(A225:G225)=0,"",IF(OR(A225="",B225="",AND(C225&lt;&gt;"Inicial",C225&lt;&gt;"Recurrente"),NOT(ISNUMBER(D225)),D225&lt;0,NOT(ISNUMBER(E225)),E225&lt;1,MOD(E225,1)&lt;&gt;0,AND(C225="Inicial",E225&lt;&gt;1),AND(F225&lt;&gt;"",NOT(ISNUMBER(F225))),AND(G225&lt;&gt;"",NOT(ISNUMBER(G225))),N(F225)&lt;0,N(G225)&lt;0,N(F225)&gt;D225*E225),"REVISAR datos","Correcto"))</f>
        <v/>
      </c>
      <c r="L225" s="22" t="str">
        <f aca="false">IF(COUNTA(A225)=0,"",IF(COUNTIFS(Resumen!$A$18:$A$25,A225)=1,"Clasificado","REVISAR categoría"))</f>
        <v/>
      </c>
      <c r="M225" s="1" t="n">
        <f aca="false">IF(COUNTA(A225:G225)&gt;0,ROW(),0)</f>
        <v>0</v>
      </c>
    </row>
    <row r="226" customFormat="false" ht="30" hidden="false" customHeight="true" outlineLevel="0" collapsed="false">
      <c r="A226" s="27"/>
      <c r="B226" s="27"/>
      <c r="C226" s="27"/>
      <c r="D226" s="28"/>
      <c r="E226" s="27"/>
      <c r="F226" s="28"/>
      <c r="G226" s="28"/>
      <c r="H226" s="21" t="n">
        <f aca="false">IF(K226="Correcto",D226*E226,0)</f>
        <v>0</v>
      </c>
      <c r="I226" s="21" t="n">
        <f aca="false">H226-IF(K226="Correcto",N(F226),0)</f>
        <v>0</v>
      </c>
      <c r="J226" s="21" t="n">
        <f aca="false">I226-IF(K226="Correcto",N(G226),0)</f>
        <v>0</v>
      </c>
      <c r="K226" s="8" t="str">
        <f aca="false">IF(COUNTA(A226:G226)=0,"",IF(OR(A226="",B226="",AND(C226&lt;&gt;"Inicial",C226&lt;&gt;"Recurrente"),NOT(ISNUMBER(D226)),D226&lt;0,NOT(ISNUMBER(E226)),E226&lt;1,MOD(E226,1)&lt;&gt;0,AND(C226="Inicial",E226&lt;&gt;1),AND(F226&lt;&gt;"",NOT(ISNUMBER(F226))),AND(G226&lt;&gt;"",NOT(ISNUMBER(G226))),N(F226)&lt;0,N(G226)&lt;0,N(F226)&gt;D226*E226),"REVISAR datos","Correcto"))</f>
        <v/>
      </c>
      <c r="L226" s="22" t="str">
        <f aca="false">IF(COUNTA(A226)=0,"",IF(COUNTIFS(Resumen!$A$18:$A$25,A226)=1,"Clasificado","REVISAR categoría"))</f>
        <v/>
      </c>
      <c r="M226" s="1" t="n">
        <f aca="false">IF(COUNTA(A226:G226)&gt;0,ROW(),0)</f>
        <v>0</v>
      </c>
    </row>
    <row r="227" customFormat="false" ht="30" hidden="false" customHeight="true" outlineLevel="0" collapsed="false">
      <c r="A227" s="27"/>
      <c r="B227" s="27"/>
      <c r="C227" s="27"/>
      <c r="D227" s="28"/>
      <c r="E227" s="27"/>
      <c r="F227" s="28"/>
      <c r="G227" s="28"/>
      <c r="H227" s="21" t="n">
        <f aca="false">IF(K227="Correcto",D227*E227,0)</f>
        <v>0</v>
      </c>
      <c r="I227" s="21" t="n">
        <f aca="false">H227-IF(K227="Correcto",N(F227),0)</f>
        <v>0</v>
      </c>
      <c r="J227" s="21" t="n">
        <f aca="false">I227-IF(K227="Correcto",N(G227),0)</f>
        <v>0</v>
      </c>
      <c r="K227" s="8" t="str">
        <f aca="false">IF(COUNTA(A227:G227)=0,"",IF(OR(A227="",B227="",AND(C227&lt;&gt;"Inicial",C227&lt;&gt;"Recurrente"),NOT(ISNUMBER(D227)),D227&lt;0,NOT(ISNUMBER(E227)),E227&lt;1,MOD(E227,1)&lt;&gt;0,AND(C227="Inicial",E227&lt;&gt;1),AND(F227&lt;&gt;"",NOT(ISNUMBER(F227))),AND(G227&lt;&gt;"",NOT(ISNUMBER(G227))),N(F227)&lt;0,N(G227)&lt;0,N(F227)&gt;D227*E227),"REVISAR datos","Correcto"))</f>
        <v/>
      </c>
      <c r="L227" s="22" t="str">
        <f aca="false">IF(COUNTA(A227)=0,"",IF(COUNTIFS(Resumen!$A$18:$A$25,A227)=1,"Clasificado","REVISAR categoría"))</f>
        <v/>
      </c>
      <c r="M227" s="1" t="n">
        <f aca="false">IF(COUNTA(A227:G227)&gt;0,ROW(),0)</f>
        <v>0</v>
      </c>
    </row>
    <row r="228" customFormat="false" ht="30" hidden="false" customHeight="true" outlineLevel="0" collapsed="false">
      <c r="A228" s="27"/>
      <c r="B228" s="27"/>
      <c r="C228" s="27"/>
      <c r="D228" s="28"/>
      <c r="E228" s="27"/>
      <c r="F228" s="28"/>
      <c r="G228" s="28"/>
      <c r="H228" s="21" t="n">
        <f aca="false">IF(K228="Correcto",D228*E228,0)</f>
        <v>0</v>
      </c>
      <c r="I228" s="21" t="n">
        <f aca="false">H228-IF(K228="Correcto",N(F228),0)</f>
        <v>0</v>
      </c>
      <c r="J228" s="21" t="n">
        <f aca="false">I228-IF(K228="Correcto",N(G228),0)</f>
        <v>0</v>
      </c>
      <c r="K228" s="8" t="str">
        <f aca="false">IF(COUNTA(A228:G228)=0,"",IF(OR(A228="",B228="",AND(C228&lt;&gt;"Inicial",C228&lt;&gt;"Recurrente"),NOT(ISNUMBER(D228)),D228&lt;0,NOT(ISNUMBER(E228)),E228&lt;1,MOD(E228,1)&lt;&gt;0,AND(C228="Inicial",E228&lt;&gt;1),AND(F228&lt;&gt;"",NOT(ISNUMBER(F228))),AND(G228&lt;&gt;"",NOT(ISNUMBER(G228))),N(F228)&lt;0,N(G228)&lt;0,N(F228)&gt;D228*E228),"REVISAR datos","Correcto"))</f>
        <v/>
      </c>
      <c r="L228" s="22" t="str">
        <f aca="false">IF(COUNTA(A228)=0,"",IF(COUNTIFS(Resumen!$A$18:$A$25,A228)=1,"Clasificado","REVISAR categoría"))</f>
        <v/>
      </c>
      <c r="M228" s="1" t="n">
        <f aca="false">IF(COUNTA(A228:G228)&gt;0,ROW(),0)</f>
        <v>0</v>
      </c>
    </row>
    <row r="229" customFormat="false" ht="30" hidden="false" customHeight="true" outlineLevel="0" collapsed="false">
      <c r="A229" s="27"/>
      <c r="B229" s="27"/>
      <c r="C229" s="27"/>
      <c r="D229" s="28"/>
      <c r="E229" s="27"/>
      <c r="F229" s="28"/>
      <c r="G229" s="28"/>
      <c r="H229" s="21" t="n">
        <f aca="false">IF(K229="Correcto",D229*E229,0)</f>
        <v>0</v>
      </c>
      <c r="I229" s="21" t="n">
        <f aca="false">H229-IF(K229="Correcto",N(F229),0)</f>
        <v>0</v>
      </c>
      <c r="J229" s="21" t="n">
        <f aca="false">I229-IF(K229="Correcto",N(G229),0)</f>
        <v>0</v>
      </c>
      <c r="K229" s="8" t="str">
        <f aca="false">IF(COUNTA(A229:G229)=0,"",IF(OR(A229="",B229="",AND(C229&lt;&gt;"Inicial",C229&lt;&gt;"Recurrente"),NOT(ISNUMBER(D229)),D229&lt;0,NOT(ISNUMBER(E229)),E229&lt;1,MOD(E229,1)&lt;&gt;0,AND(C229="Inicial",E229&lt;&gt;1),AND(F229&lt;&gt;"",NOT(ISNUMBER(F229))),AND(G229&lt;&gt;"",NOT(ISNUMBER(G229))),N(F229)&lt;0,N(G229)&lt;0,N(F229)&gt;D229*E229),"REVISAR datos","Correcto"))</f>
        <v/>
      </c>
      <c r="L229" s="22" t="str">
        <f aca="false">IF(COUNTA(A229)=0,"",IF(COUNTIFS(Resumen!$A$18:$A$25,A229)=1,"Clasificado","REVISAR categoría"))</f>
        <v/>
      </c>
      <c r="M229" s="1" t="n">
        <f aca="false">IF(COUNTA(A229:G229)&gt;0,ROW(),0)</f>
        <v>0</v>
      </c>
    </row>
    <row r="230" customFormat="false" ht="30" hidden="false" customHeight="true" outlineLevel="0" collapsed="false">
      <c r="A230" s="27"/>
      <c r="B230" s="27"/>
      <c r="C230" s="27"/>
      <c r="D230" s="28"/>
      <c r="E230" s="27"/>
      <c r="F230" s="28"/>
      <c r="G230" s="28"/>
      <c r="H230" s="21" t="n">
        <f aca="false">IF(K230="Correcto",D230*E230,0)</f>
        <v>0</v>
      </c>
      <c r="I230" s="21" t="n">
        <f aca="false">H230-IF(K230="Correcto",N(F230),0)</f>
        <v>0</v>
      </c>
      <c r="J230" s="21" t="n">
        <f aca="false">I230-IF(K230="Correcto",N(G230),0)</f>
        <v>0</v>
      </c>
      <c r="K230" s="8" t="str">
        <f aca="false">IF(COUNTA(A230:G230)=0,"",IF(OR(A230="",B230="",AND(C230&lt;&gt;"Inicial",C230&lt;&gt;"Recurrente"),NOT(ISNUMBER(D230)),D230&lt;0,NOT(ISNUMBER(E230)),E230&lt;1,MOD(E230,1)&lt;&gt;0,AND(C230="Inicial",E230&lt;&gt;1),AND(F230&lt;&gt;"",NOT(ISNUMBER(F230))),AND(G230&lt;&gt;"",NOT(ISNUMBER(G230))),N(F230)&lt;0,N(G230)&lt;0,N(F230)&gt;D230*E230),"REVISAR datos","Correcto"))</f>
        <v/>
      </c>
      <c r="L230" s="22" t="str">
        <f aca="false">IF(COUNTA(A230)=0,"",IF(COUNTIFS(Resumen!$A$18:$A$25,A230)=1,"Clasificado","REVISAR categoría"))</f>
        <v/>
      </c>
      <c r="M230" s="1" t="n">
        <f aca="false">IF(COUNTA(A230:G230)&gt;0,ROW(),0)</f>
        <v>0</v>
      </c>
    </row>
    <row r="231" customFormat="false" ht="30" hidden="false" customHeight="true" outlineLevel="0" collapsed="false">
      <c r="A231" s="27"/>
      <c r="B231" s="27"/>
      <c r="C231" s="27"/>
      <c r="D231" s="28"/>
      <c r="E231" s="27"/>
      <c r="F231" s="28"/>
      <c r="G231" s="28"/>
      <c r="H231" s="21" t="n">
        <f aca="false">IF(K231="Correcto",D231*E231,0)</f>
        <v>0</v>
      </c>
      <c r="I231" s="21" t="n">
        <f aca="false">H231-IF(K231="Correcto",N(F231),0)</f>
        <v>0</v>
      </c>
      <c r="J231" s="21" t="n">
        <f aca="false">I231-IF(K231="Correcto",N(G231),0)</f>
        <v>0</v>
      </c>
      <c r="K231" s="8" t="str">
        <f aca="false">IF(COUNTA(A231:G231)=0,"",IF(OR(A231="",B231="",AND(C231&lt;&gt;"Inicial",C231&lt;&gt;"Recurrente"),NOT(ISNUMBER(D231)),D231&lt;0,NOT(ISNUMBER(E231)),E231&lt;1,MOD(E231,1)&lt;&gt;0,AND(C231="Inicial",E231&lt;&gt;1),AND(F231&lt;&gt;"",NOT(ISNUMBER(F231))),AND(G231&lt;&gt;"",NOT(ISNUMBER(G231))),N(F231)&lt;0,N(G231)&lt;0,N(F231)&gt;D231*E231),"REVISAR datos","Correcto"))</f>
        <v/>
      </c>
      <c r="L231" s="22" t="str">
        <f aca="false">IF(COUNTA(A231)=0,"",IF(COUNTIFS(Resumen!$A$18:$A$25,A231)=1,"Clasificado","REVISAR categoría"))</f>
        <v/>
      </c>
      <c r="M231" s="1" t="n">
        <f aca="false">IF(COUNTA(A231:G231)&gt;0,ROW(),0)</f>
        <v>0</v>
      </c>
    </row>
    <row r="232" customFormat="false" ht="30" hidden="false" customHeight="true" outlineLevel="0" collapsed="false">
      <c r="A232" s="27"/>
      <c r="B232" s="27"/>
      <c r="C232" s="27"/>
      <c r="D232" s="28"/>
      <c r="E232" s="27"/>
      <c r="F232" s="28"/>
      <c r="G232" s="28"/>
      <c r="H232" s="21" t="n">
        <f aca="false">IF(K232="Correcto",D232*E232,0)</f>
        <v>0</v>
      </c>
      <c r="I232" s="21" t="n">
        <f aca="false">H232-IF(K232="Correcto",N(F232),0)</f>
        <v>0</v>
      </c>
      <c r="J232" s="21" t="n">
        <f aca="false">I232-IF(K232="Correcto",N(G232),0)</f>
        <v>0</v>
      </c>
      <c r="K232" s="8" t="str">
        <f aca="false">IF(COUNTA(A232:G232)=0,"",IF(OR(A232="",B232="",AND(C232&lt;&gt;"Inicial",C232&lt;&gt;"Recurrente"),NOT(ISNUMBER(D232)),D232&lt;0,NOT(ISNUMBER(E232)),E232&lt;1,MOD(E232,1)&lt;&gt;0,AND(C232="Inicial",E232&lt;&gt;1),AND(F232&lt;&gt;"",NOT(ISNUMBER(F232))),AND(G232&lt;&gt;"",NOT(ISNUMBER(G232))),N(F232)&lt;0,N(G232)&lt;0,N(F232)&gt;D232*E232),"REVISAR datos","Correcto"))</f>
        <v/>
      </c>
      <c r="L232" s="22" t="str">
        <f aca="false">IF(COUNTA(A232)=0,"",IF(COUNTIFS(Resumen!$A$18:$A$25,A232)=1,"Clasificado","REVISAR categoría"))</f>
        <v/>
      </c>
      <c r="M232" s="1" t="n">
        <f aca="false">IF(COUNTA(A232:G232)&gt;0,ROW(),0)</f>
        <v>0</v>
      </c>
    </row>
    <row r="233" customFormat="false" ht="30" hidden="false" customHeight="true" outlineLevel="0" collapsed="false">
      <c r="A233" s="27"/>
      <c r="B233" s="27"/>
      <c r="C233" s="27"/>
      <c r="D233" s="28"/>
      <c r="E233" s="27"/>
      <c r="F233" s="28"/>
      <c r="G233" s="28"/>
      <c r="H233" s="21" t="n">
        <f aca="false">IF(K233="Correcto",D233*E233,0)</f>
        <v>0</v>
      </c>
      <c r="I233" s="21" t="n">
        <f aca="false">H233-IF(K233="Correcto",N(F233),0)</f>
        <v>0</v>
      </c>
      <c r="J233" s="21" t="n">
        <f aca="false">I233-IF(K233="Correcto",N(G233),0)</f>
        <v>0</v>
      </c>
      <c r="K233" s="8" t="str">
        <f aca="false">IF(COUNTA(A233:G233)=0,"",IF(OR(A233="",B233="",AND(C233&lt;&gt;"Inicial",C233&lt;&gt;"Recurrente"),NOT(ISNUMBER(D233)),D233&lt;0,NOT(ISNUMBER(E233)),E233&lt;1,MOD(E233,1)&lt;&gt;0,AND(C233="Inicial",E233&lt;&gt;1),AND(F233&lt;&gt;"",NOT(ISNUMBER(F233))),AND(G233&lt;&gt;"",NOT(ISNUMBER(G233))),N(F233)&lt;0,N(G233)&lt;0,N(F233)&gt;D233*E233),"REVISAR datos","Correcto"))</f>
        <v/>
      </c>
      <c r="L233" s="22" t="str">
        <f aca="false">IF(COUNTA(A233)=0,"",IF(COUNTIFS(Resumen!$A$18:$A$25,A233)=1,"Clasificado","REVISAR categoría"))</f>
        <v/>
      </c>
      <c r="M233" s="1" t="n">
        <f aca="false">IF(COUNTA(A233:G233)&gt;0,ROW(),0)</f>
        <v>0</v>
      </c>
    </row>
    <row r="234" customFormat="false" ht="30" hidden="false" customHeight="true" outlineLevel="0" collapsed="false">
      <c r="A234" s="27"/>
      <c r="B234" s="27"/>
      <c r="C234" s="27"/>
      <c r="D234" s="28"/>
      <c r="E234" s="27"/>
      <c r="F234" s="28"/>
      <c r="G234" s="28"/>
      <c r="H234" s="21" t="n">
        <f aca="false">IF(K234="Correcto",D234*E234,0)</f>
        <v>0</v>
      </c>
      <c r="I234" s="21" t="n">
        <f aca="false">H234-IF(K234="Correcto",N(F234),0)</f>
        <v>0</v>
      </c>
      <c r="J234" s="21" t="n">
        <f aca="false">I234-IF(K234="Correcto",N(G234),0)</f>
        <v>0</v>
      </c>
      <c r="K234" s="8" t="str">
        <f aca="false">IF(COUNTA(A234:G234)=0,"",IF(OR(A234="",B234="",AND(C234&lt;&gt;"Inicial",C234&lt;&gt;"Recurrente"),NOT(ISNUMBER(D234)),D234&lt;0,NOT(ISNUMBER(E234)),E234&lt;1,MOD(E234,1)&lt;&gt;0,AND(C234="Inicial",E234&lt;&gt;1),AND(F234&lt;&gt;"",NOT(ISNUMBER(F234))),AND(G234&lt;&gt;"",NOT(ISNUMBER(G234))),N(F234)&lt;0,N(G234)&lt;0,N(F234)&gt;D234*E234),"REVISAR datos","Correcto"))</f>
        <v/>
      </c>
      <c r="L234" s="22" t="str">
        <f aca="false">IF(COUNTA(A234)=0,"",IF(COUNTIFS(Resumen!$A$18:$A$25,A234)=1,"Clasificado","REVISAR categoría"))</f>
        <v/>
      </c>
      <c r="M234" s="1" t="n">
        <f aca="false">IF(COUNTA(A234:G234)&gt;0,ROW(),0)</f>
        <v>0</v>
      </c>
    </row>
    <row r="235" customFormat="false" ht="30" hidden="false" customHeight="true" outlineLevel="0" collapsed="false">
      <c r="A235" s="27"/>
      <c r="B235" s="27"/>
      <c r="C235" s="27"/>
      <c r="D235" s="28"/>
      <c r="E235" s="27"/>
      <c r="F235" s="28"/>
      <c r="G235" s="28"/>
      <c r="H235" s="21" t="n">
        <f aca="false">IF(K235="Correcto",D235*E235,0)</f>
        <v>0</v>
      </c>
      <c r="I235" s="21" t="n">
        <f aca="false">H235-IF(K235="Correcto",N(F235),0)</f>
        <v>0</v>
      </c>
      <c r="J235" s="21" t="n">
        <f aca="false">I235-IF(K235="Correcto",N(G235),0)</f>
        <v>0</v>
      </c>
      <c r="K235" s="8" t="str">
        <f aca="false">IF(COUNTA(A235:G235)=0,"",IF(OR(A235="",B235="",AND(C235&lt;&gt;"Inicial",C235&lt;&gt;"Recurrente"),NOT(ISNUMBER(D235)),D235&lt;0,NOT(ISNUMBER(E235)),E235&lt;1,MOD(E235,1)&lt;&gt;0,AND(C235="Inicial",E235&lt;&gt;1),AND(F235&lt;&gt;"",NOT(ISNUMBER(F235))),AND(G235&lt;&gt;"",NOT(ISNUMBER(G235))),N(F235)&lt;0,N(G235)&lt;0,N(F235)&gt;D235*E235),"REVISAR datos","Correcto"))</f>
        <v/>
      </c>
      <c r="L235" s="22" t="str">
        <f aca="false">IF(COUNTA(A235)=0,"",IF(COUNTIFS(Resumen!$A$18:$A$25,A235)=1,"Clasificado","REVISAR categoría"))</f>
        <v/>
      </c>
      <c r="M235" s="1" t="n">
        <f aca="false">IF(COUNTA(A235:G235)&gt;0,ROW(),0)</f>
        <v>0</v>
      </c>
    </row>
    <row r="236" customFormat="false" ht="30" hidden="false" customHeight="true" outlineLevel="0" collapsed="false">
      <c r="A236" s="27"/>
      <c r="B236" s="27"/>
      <c r="C236" s="27"/>
      <c r="D236" s="28"/>
      <c r="E236" s="27"/>
      <c r="F236" s="28"/>
      <c r="G236" s="28"/>
      <c r="H236" s="21" t="n">
        <f aca="false">IF(K236="Correcto",D236*E236,0)</f>
        <v>0</v>
      </c>
      <c r="I236" s="21" t="n">
        <f aca="false">H236-IF(K236="Correcto",N(F236),0)</f>
        <v>0</v>
      </c>
      <c r="J236" s="21" t="n">
        <f aca="false">I236-IF(K236="Correcto",N(G236),0)</f>
        <v>0</v>
      </c>
      <c r="K236" s="8" t="str">
        <f aca="false">IF(COUNTA(A236:G236)=0,"",IF(OR(A236="",B236="",AND(C236&lt;&gt;"Inicial",C236&lt;&gt;"Recurrente"),NOT(ISNUMBER(D236)),D236&lt;0,NOT(ISNUMBER(E236)),E236&lt;1,MOD(E236,1)&lt;&gt;0,AND(C236="Inicial",E236&lt;&gt;1),AND(F236&lt;&gt;"",NOT(ISNUMBER(F236))),AND(G236&lt;&gt;"",NOT(ISNUMBER(G236))),N(F236)&lt;0,N(G236)&lt;0,N(F236)&gt;D236*E236),"REVISAR datos","Correcto"))</f>
        <v/>
      </c>
      <c r="L236" s="22" t="str">
        <f aca="false">IF(COUNTA(A236)=0,"",IF(COUNTIFS(Resumen!$A$18:$A$25,A236)=1,"Clasificado","REVISAR categoría"))</f>
        <v/>
      </c>
      <c r="M236" s="1" t="n">
        <f aca="false">IF(COUNTA(A236:G236)&gt;0,ROW(),0)</f>
        <v>0</v>
      </c>
    </row>
    <row r="237" customFormat="false" ht="30" hidden="false" customHeight="true" outlineLevel="0" collapsed="false">
      <c r="A237" s="27"/>
      <c r="B237" s="27"/>
      <c r="C237" s="27"/>
      <c r="D237" s="28"/>
      <c r="E237" s="27"/>
      <c r="F237" s="28"/>
      <c r="G237" s="28"/>
      <c r="H237" s="21" t="n">
        <f aca="false">IF(K237="Correcto",D237*E237,0)</f>
        <v>0</v>
      </c>
      <c r="I237" s="21" t="n">
        <f aca="false">H237-IF(K237="Correcto",N(F237),0)</f>
        <v>0</v>
      </c>
      <c r="J237" s="21" t="n">
        <f aca="false">I237-IF(K237="Correcto",N(G237),0)</f>
        <v>0</v>
      </c>
      <c r="K237" s="8" t="str">
        <f aca="false">IF(COUNTA(A237:G237)=0,"",IF(OR(A237="",B237="",AND(C237&lt;&gt;"Inicial",C237&lt;&gt;"Recurrente"),NOT(ISNUMBER(D237)),D237&lt;0,NOT(ISNUMBER(E237)),E237&lt;1,MOD(E237,1)&lt;&gt;0,AND(C237="Inicial",E237&lt;&gt;1),AND(F237&lt;&gt;"",NOT(ISNUMBER(F237))),AND(G237&lt;&gt;"",NOT(ISNUMBER(G237))),N(F237)&lt;0,N(G237)&lt;0,N(F237)&gt;D237*E237),"REVISAR datos","Correcto"))</f>
        <v/>
      </c>
      <c r="L237" s="22" t="str">
        <f aca="false">IF(COUNTA(A237)=0,"",IF(COUNTIFS(Resumen!$A$18:$A$25,A237)=1,"Clasificado","REVISAR categoría"))</f>
        <v/>
      </c>
      <c r="M237" s="1" t="n">
        <f aca="false">IF(COUNTA(A237:G237)&gt;0,ROW(),0)</f>
        <v>0</v>
      </c>
    </row>
    <row r="238" customFormat="false" ht="30" hidden="false" customHeight="true" outlineLevel="0" collapsed="false">
      <c r="A238" s="27"/>
      <c r="B238" s="27"/>
      <c r="C238" s="27"/>
      <c r="D238" s="28"/>
      <c r="E238" s="27"/>
      <c r="F238" s="28"/>
      <c r="G238" s="28"/>
      <c r="H238" s="21" t="n">
        <f aca="false">IF(K238="Correcto",D238*E238,0)</f>
        <v>0</v>
      </c>
      <c r="I238" s="21" t="n">
        <f aca="false">H238-IF(K238="Correcto",N(F238),0)</f>
        <v>0</v>
      </c>
      <c r="J238" s="21" t="n">
        <f aca="false">I238-IF(K238="Correcto",N(G238),0)</f>
        <v>0</v>
      </c>
      <c r="K238" s="8" t="str">
        <f aca="false">IF(COUNTA(A238:G238)=0,"",IF(OR(A238="",B238="",AND(C238&lt;&gt;"Inicial",C238&lt;&gt;"Recurrente"),NOT(ISNUMBER(D238)),D238&lt;0,NOT(ISNUMBER(E238)),E238&lt;1,MOD(E238,1)&lt;&gt;0,AND(C238="Inicial",E238&lt;&gt;1),AND(F238&lt;&gt;"",NOT(ISNUMBER(F238))),AND(G238&lt;&gt;"",NOT(ISNUMBER(G238))),N(F238)&lt;0,N(G238)&lt;0,N(F238)&gt;D238*E238),"REVISAR datos","Correcto"))</f>
        <v/>
      </c>
      <c r="L238" s="22" t="str">
        <f aca="false">IF(COUNTA(A238)=0,"",IF(COUNTIFS(Resumen!$A$18:$A$25,A238)=1,"Clasificado","REVISAR categoría"))</f>
        <v/>
      </c>
      <c r="M238" s="1" t="n">
        <f aca="false">IF(COUNTA(A238:G238)&gt;0,ROW(),0)</f>
        <v>0</v>
      </c>
    </row>
    <row r="239" customFormat="false" ht="30" hidden="false" customHeight="true" outlineLevel="0" collapsed="false">
      <c r="A239" s="27"/>
      <c r="B239" s="27"/>
      <c r="C239" s="27"/>
      <c r="D239" s="28"/>
      <c r="E239" s="27"/>
      <c r="F239" s="28"/>
      <c r="G239" s="28"/>
      <c r="H239" s="21" t="n">
        <f aca="false">IF(K239="Correcto",D239*E239,0)</f>
        <v>0</v>
      </c>
      <c r="I239" s="21" t="n">
        <f aca="false">H239-IF(K239="Correcto",N(F239),0)</f>
        <v>0</v>
      </c>
      <c r="J239" s="21" t="n">
        <f aca="false">I239-IF(K239="Correcto",N(G239),0)</f>
        <v>0</v>
      </c>
      <c r="K239" s="8" t="str">
        <f aca="false">IF(COUNTA(A239:G239)=0,"",IF(OR(A239="",B239="",AND(C239&lt;&gt;"Inicial",C239&lt;&gt;"Recurrente"),NOT(ISNUMBER(D239)),D239&lt;0,NOT(ISNUMBER(E239)),E239&lt;1,MOD(E239,1)&lt;&gt;0,AND(C239="Inicial",E239&lt;&gt;1),AND(F239&lt;&gt;"",NOT(ISNUMBER(F239))),AND(G239&lt;&gt;"",NOT(ISNUMBER(G239))),N(F239)&lt;0,N(G239)&lt;0,N(F239)&gt;D239*E239),"REVISAR datos","Correcto"))</f>
        <v/>
      </c>
      <c r="L239" s="22" t="str">
        <f aca="false">IF(COUNTA(A239)=0,"",IF(COUNTIFS(Resumen!$A$18:$A$25,A239)=1,"Clasificado","REVISAR categoría"))</f>
        <v/>
      </c>
      <c r="M239" s="1" t="n">
        <f aca="false">IF(COUNTA(A239:G239)&gt;0,ROW(),0)</f>
        <v>0</v>
      </c>
    </row>
    <row r="240" customFormat="false" ht="30" hidden="false" customHeight="true" outlineLevel="0" collapsed="false">
      <c r="A240" s="27"/>
      <c r="B240" s="27"/>
      <c r="C240" s="27"/>
      <c r="D240" s="28"/>
      <c r="E240" s="27"/>
      <c r="F240" s="28"/>
      <c r="G240" s="28"/>
      <c r="H240" s="21" t="n">
        <f aca="false">IF(K240="Correcto",D240*E240,0)</f>
        <v>0</v>
      </c>
      <c r="I240" s="21" t="n">
        <f aca="false">H240-IF(K240="Correcto",N(F240),0)</f>
        <v>0</v>
      </c>
      <c r="J240" s="21" t="n">
        <f aca="false">I240-IF(K240="Correcto",N(G240),0)</f>
        <v>0</v>
      </c>
      <c r="K240" s="8" t="str">
        <f aca="false">IF(COUNTA(A240:G240)=0,"",IF(OR(A240="",B240="",AND(C240&lt;&gt;"Inicial",C240&lt;&gt;"Recurrente"),NOT(ISNUMBER(D240)),D240&lt;0,NOT(ISNUMBER(E240)),E240&lt;1,MOD(E240,1)&lt;&gt;0,AND(C240="Inicial",E240&lt;&gt;1),AND(F240&lt;&gt;"",NOT(ISNUMBER(F240))),AND(G240&lt;&gt;"",NOT(ISNUMBER(G240))),N(F240)&lt;0,N(G240)&lt;0,N(F240)&gt;D240*E240),"REVISAR datos","Correcto"))</f>
        <v/>
      </c>
      <c r="L240" s="22" t="str">
        <f aca="false">IF(COUNTA(A240)=0,"",IF(COUNTIFS(Resumen!$A$18:$A$25,A240)=1,"Clasificado","REVISAR categoría"))</f>
        <v/>
      </c>
      <c r="M240" s="1" t="n">
        <f aca="false">IF(COUNTA(A240:G240)&gt;0,ROW(),0)</f>
        <v>0</v>
      </c>
    </row>
    <row r="241" customFormat="false" ht="30" hidden="false" customHeight="true" outlineLevel="0" collapsed="false">
      <c r="A241" s="27"/>
      <c r="B241" s="27"/>
      <c r="C241" s="27"/>
      <c r="D241" s="28"/>
      <c r="E241" s="27"/>
      <c r="F241" s="28"/>
      <c r="G241" s="28"/>
      <c r="H241" s="21" t="n">
        <f aca="false">IF(K241="Correcto",D241*E241,0)</f>
        <v>0</v>
      </c>
      <c r="I241" s="21" t="n">
        <f aca="false">H241-IF(K241="Correcto",N(F241),0)</f>
        <v>0</v>
      </c>
      <c r="J241" s="21" t="n">
        <f aca="false">I241-IF(K241="Correcto",N(G241),0)</f>
        <v>0</v>
      </c>
      <c r="K241" s="8" t="str">
        <f aca="false">IF(COUNTA(A241:G241)=0,"",IF(OR(A241="",B241="",AND(C241&lt;&gt;"Inicial",C241&lt;&gt;"Recurrente"),NOT(ISNUMBER(D241)),D241&lt;0,NOT(ISNUMBER(E241)),E241&lt;1,MOD(E241,1)&lt;&gt;0,AND(C241="Inicial",E241&lt;&gt;1),AND(F241&lt;&gt;"",NOT(ISNUMBER(F241))),AND(G241&lt;&gt;"",NOT(ISNUMBER(G241))),N(F241)&lt;0,N(G241)&lt;0,N(F241)&gt;D241*E241),"REVISAR datos","Correcto"))</f>
        <v/>
      </c>
      <c r="L241" s="22" t="str">
        <f aca="false">IF(COUNTA(A241)=0,"",IF(COUNTIFS(Resumen!$A$18:$A$25,A241)=1,"Clasificado","REVISAR categoría"))</f>
        <v/>
      </c>
      <c r="M241" s="1" t="n">
        <f aca="false">IF(COUNTA(A241:G241)&gt;0,ROW(),0)</f>
        <v>0</v>
      </c>
    </row>
    <row r="242" customFormat="false" ht="30" hidden="false" customHeight="true" outlineLevel="0" collapsed="false">
      <c r="A242" s="27"/>
      <c r="B242" s="27"/>
      <c r="C242" s="27"/>
      <c r="D242" s="28"/>
      <c r="E242" s="27"/>
      <c r="F242" s="28"/>
      <c r="G242" s="28"/>
      <c r="H242" s="21" t="n">
        <f aca="false">IF(K242="Correcto",D242*E242,0)</f>
        <v>0</v>
      </c>
      <c r="I242" s="21" t="n">
        <f aca="false">H242-IF(K242="Correcto",N(F242),0)</f>
        <v>0</v>
      </c>
      <c r="J242" s="21" t="n">
        <f aca="false">I242-IF(K242="Correcto",N(G242),0)</f>
        <v>0</v>
      </c>
      <c r="K242" s="8" t="str">
        <f aca="false">IF(COUNTA(A242:G242)=0,"",IF(OR(A242="",B242="",AND(C242&lt;&gt;"Inicial",C242&lt;&gt;"Recurrente"),NOT(ISNUMBER(D242)),D242&lt;0,NOT(ISNUMBER(E242)),E242&lt;1,MOD(E242,1)&lt;&gt;0,AND(C242="Inicial",E242&lt;&gt;1),AND(F242&lt;&gt;"",NOT(ISNUMBER(F242))),AND(G242&lt;&gt;"",NOT(ISNUMBER(G242))),N(F242)&lt;0,N(G242)&lt;0,N(F242)&gt;D242*E242),"REVISAR datos","Correcto"))</f>
        <v/>
      </c>
      <c r="L242" s="22" t="str">
        <f aca="false">IF(COUNTA(A242)=0,"",IF(COUNTIFS(Resumen!$A$18:$A$25,A242)=1,"Clasificado","REVISAR categoría"))</f>
        <v/>
      </c>
      <c r="M242" s="1" t="n">
        <f aca="false">IF(COUNTA(A242:G242)&gt;0,ROW(),0)</f>
        <v>0</v>
      </c>
    </row>
    <row r="243" customFormat="false" ht="30" hidden="false" customHeight="true" outlineLevel="0" collapsed="false">
      <c r="A243" s="27"/>
      <c r="B243" s="27"/>
      <c r="C243" s="27"/>
      <c r="D243" s="28"/>
      <c r="E243" s="27"/>
      <c r="F243" s="28"/>
      <c r="G243" s="28"/>
      <c r="H243" s="21" t="n">
        <f aca="false">IF(K243="Correcto",D243*E243,0)</f>
        <v>0</v>
      </c>
      <c r="I243" s="21" t="n">
        <f aca="false">H243-IF(K243="Correcto",N(F243),0)</f>
        <v>0</v>
      </c>
      <c r="J243" s="21" t="n">
        <f aca="false">I243-IF(K243="Correcto",N(G243),0)</f>
        <v>0</v>
      </c>
      <c r="K243" s="8" t="str">
        <f aca="false">IF(COUNTA(A243:G243)=0,"",IF(OR(A243="",B243="",AND(C243&lt;&gt;"Inicial",C243&lt;&gt;"Recurrente"),NOT(ISNUMBER(D243)),D243&lt;0,NOT(ISNUMBER(E243)),E243&lt;1,MOD(E243,1)&lt;&gt;0,AND(C243="Inicial",E243&lt;&gt;1),AND(F243&lt;&gt;"",NOT(ISNUMBER(F243))),AND(G243&lt;&gt;"",NOT(ISNUMBER(G243))),N(F243)&lt;0,N(G243)&lt;0,N(F243)&gt;D243*E243),"REVISAR datos","Correcto"))</f>
        <v/>
      </c>
      <c r="L243" s="22" t="str">
        <f aca="false">IF(COUNTA(A243)=0,"",IF(COUNTIFS(Resumen!$A$18:$A$25,A243)=1,"Clasificado","REVISAR categoría"))</f>
        <v/>
      </c>
      <c r="M243" s="1" t="n">
        <f aca="false">IF(COUNTA(A243:G243)&gt;0,ROW(),0)</f>
        <v>0</v>
      </c>
    </row>
    <row r="244" customFormat="false" ht="30" hidden="false" customHeight="true" outlineLevel="0" collapsed="false">
      <c r="A244" s="27"/>
      <c r="B244" s="27"/>
      <c r="C244" s="27"/>
      <c r="D244" s="28"/>
      <c r="E244" s="27"/>
      <c r="F244" s="28"/>
      <c r="G244" s="28"/>
      <c r="H244" s="21" t="n">
        <f aca="false">IF(K244="Correcto",D244*E244,0)</f>
        <v>0</v>
      </c>
      <c r="I244" s="21" t="n">
        <f aca="false">H244-IF(K244="Correcto",N(F244),0)</f>
        <v>0</v>
      </c>
      <c r="J244" s="21" t="n">
        <f aca="false">I244-IF(K244="Correcto",N(G244),0)</f>
        <v>0</v>
      </c>
      <c r="K244" s="8" t="str">
        <f aca="false">IF(COUNTA(A244:G244)=0,"",IF(OR(A244="",B244="",AND(C244&lt;&gt;"Inicial",C244&lt;&gt;"Recurrente"),NOT(ISNUMBER(D244)),D244&lt;0,NOT(ISNUMBER(E244)),E244&lt;1,MOD(E244,1)&lt;&gt;0,AND(C244="Inicial",E244&lt;&gt;1),AND(F244&lt;&gt;"",NOT(ISNUMBER(F244))),AND(G244&lt;&gt;"",NOT(ISNUMBER(G244))),N(F244)&lt;0,N(G244)&lt;0,N(F244)&gt;D244*E244),"REVISAR datos","Correcto"))</f>
        <v/>
      </c>
      <c r="L244" s="22" t="str">
        <f aca="false">IF(COUNTA(A244)=0,"",IF(COUNTIFS(Resumen!$A$18:$A$25,A244)=1,"Clasificado","REVISAR categoría"))</f>
        <v/>
      </c>
      <c r="M244" s="1" t="n">
        <f aca="false">IF(COUNTA(A244:G244)&gt;0,ROW(),0)</f>
        <v>0</v>
      </c>
    </row>
    <row r="245" customFormat="false" ht="30" hidden="false" customHeight="true" outlineLevel="0" collapsed="false">
      <c r="A245" s="27"/>
      <c r="B245" s="27"/>
      <c r="C245" s="27"/>
      <c r="D245" s="28"/>
      <c r="E245" s="27"/>
      <c r="F245" s="28"/>
      <c r="G245" s="28"/>
      <c r="H245" s="21" t="n">
        <f aca="false">IF(K245="Correcto",D245*E245,0)</f>
        <v>0</v>
      </c>
      <c r="I245" s="21" t="n">
        <f aca="false">H245-IF(K245="Correcto",N(F245),0)</f>
        <v>0</v>
      </c>
      <c r="J245" s="21" t="n">
        <f aca="false">I245-IF(K245="Correcto",N(G245),0)</f>
        <v>0</v>
      </c>
      <c r="K245" s="8" t="str">
        <f aca="false">IF(COUNTA(A245:G245)=0,"",IF(OR(A245="",B245="",AND(C245&lt;&gt;"Inicial",C245&lt;&gt;"Recurrente"),NOT(ISNUMBER(D245)),D245&lt;0,NOT(ISNUMBER(E245)),E245&lt;1,MOD(E245,1)&lt;&gt;0,AND(C245="Inicial",E245&lt;&gt;1),AND(F245&lt;&gt;"",NOT(ISNUMBER(F245))),AND(G245&lt;&gt;"",NOT(ISNUMBER(G245))),N(F245)&lt;0,N(G245)&lt;0,N(F245)&gt;D245*E245),"REVISAR datos","Correcto"))</f>
        <v/>
      </c>
      <c r="L245" s="22" t="str">
        <f aca="false">IF(COUNTA(A245)=0,"",IF(COUNTIFS(Resumen!$A$18:$A$25,A245)=1,"Clasificado","REVISAR categoría"))</f>
        <v/>
      </c>
      <c r="M245" s="1" t="n">
        <f aca="false">IF(COUNTA(A245:G245)&gt;0,ROW(),0)</f>
        <v>0</v>
      </c>
    </row>
    <row r="246" customFormat="false" ht="30" hidden="false" customHeight="true" outlineLevel="0" collapsed="false">
      <c r="A246" s="27"/>
      <c r="B246" s="27"/>
      <c r="C246" s="27"/>
      <c r="D246" s="28"/>
      <c r="E246" s="27"/>
      <c r="F246" s="28"/>
      <c r="G246" s="28"/>
      <c r="H246" s="21" t="n">
        <f aca="false">IF(K246="Correcto",D246*E246,0)</f>
        <v>0</v>
      </c>
      <c r="I246" s="21" t="n">
        <f aca="false">H246-IF(K246="Correcto",N(F246),0)</f>
        <v>0</v>
      </c>
      <c r="J246" s="21" t="n">
        <f aca="false">I246-IF(K246="Correcto",N(G246),0)</f>
        <v>0</v>
      </c>
      <c r="K246" s="8" t="str">
        <f aca="false">IF(COUNTA(A246:G246)=0,"",IF(OR(A246="",B246="",AND(C246&lt;&gt;"Inicial",C246&lt;&gt;"Recurrente"),NOT(ISNUMBER(D246)),D246&lt;0,NOT(ISNUMBER(E246)),E246&lt;1,MOD(E246,1)&lt;&gt;0,AND(C246="Inicial",E246&lt;&gt;1),AND(F246&lt;&gt;"",NOT(ISNUMBER(F246))),AND(G246&lt;&gt;"",NOT(ISNUMBER(G246))),N(F246)&lt;0,N(G246)&lt;0,N(F246)&gt;D246*E246),"REVISAR datos","Correcto"))</f>
        <v/>
      </c>
      <c r="L246" s="22" t="str">
        <f aca="false">IF(COUNTA(A246)=0,"",IF(COUNTIFS(Resumen!$A$18:$A$25,A246)=1,"Clasificado","REVISAR categoría"))</f>
        <v/>
      </c>
      <c r="M246" s="1" t="n">
        <f aca="false">IF(COUNTA(A246:G246)&gt;0,ROW(),0)</f>
        <v>0</v>
      </c>
    </row>
    <row r="247" customFormat="false" ht="30" hidden="false" customHeight="true" outlineLevel="0" collapsed="false">
      <c r="A247" s="27"/>
      <c r="B247" s="27"/>
      <c r="C247" s="27"/>
      <c r="D247" s="28"/>
      <c r="E247" s="27"/>
      <c r="F247" s="28"/>
      <c r="G247" s="28"/>
      <c r="H247" s="21" t="n">
        <f aca="false">IF(K247="Correcto",D247*E247,0)</f>
        <v>0</v>
      </c>
      <c r="I247" s="21" t="n">
        <f aca="false">H247-IF(K247="Correcto",N(F247),0)</f>
        <v>0</v>
      </c>
      <c r="J247" s="21" t="n">
        <f aca="false">I247-IF(K247="Correcto",N(G247),0)</f>
        <v>0</v>
      </c>
      <c r="K247" s="8" t="str">
        <f aca="false">IF(COUNTA(A247:G247)=0,"",IF(OR(A247="",B247="",AND(C247&lt;&gt;"Inicial",C247&lt;&gt;"Recurrente"),NOT(ISNUMBER(D247)),D247&lt;0,NOT(ISNUMBER(E247)),E247&lt;1,MOD(E247,1)&lt;&gt;0,AND(C247="Inicial",E247&lt;&gt;1),AND(F247&lt;&gt;"",NOT(ISNUMBER(F247))),AND(G247&lt;&gt;"",NOT(ISNUMBER(G247))),N(F247)&lt;0,N(G247)&lt;0,N(F247)&gt;D247*E247),"REVISAR datos","Correcto"))</f>
        <v/>
      </c>
      <c r="L247" s="22" t="str">
        <f aca="false">IF(COUNTA(A247)=0,"",IF(COUNTIFS(Resumen!$A$18:$A$25,A247)=1,"Clasificado","REVISAR categoría"))</f>
        <v/>
      </c>
      <c r="M247" s="1" t="n">
        <f aca="false">IF(COUNTA(A247:G247)&gt;0,ROW(),0)</f>
        <v>0</v>
      </c>
    </row>
    <row r="248" customFormat="false" ht="30" hidden="false" customHeight="true" outlineLevel="0" collapsed="false">
      <c r="A248" s="27"/>
      <c r="B248" s="27"/>
      <c r="C248" s="27"/>
      <c r="D248" s="28"/>
      <c r="E248" s="27"/>
      <c r="F248" s="28"/>
      <c r="G248" s="28"/>
      <c r="H248" s="21" t="n">
        <f aca="false">IF(K248="Correcto",D248*E248,0)</f>
        <v>0</v>
      </c>
      <c r="I248" s="21" t="n">
        <f aca="false">H248-IF(K248="Correcto",N(F248),0)</f>
        <v>0</v>
      </c>
      <c r="J248" s="21" t="n">
        <f aca="false">I248-IF(K248="Correcto",N(G248),0)</f>
        <v>0</v>
      </c>
      <c r="K248" s="8" t="str">
        <f aca="false">IF(COUNTA(A248:G248)=0,"",IF(OR(A248="",B248="",AND(C248&lt;&gt;"Inicial",C248&lt;&gt;"Recurrente"),NOT(ISNUMBER(D248)),D248&lt;0,NOT(ISNUMBER(E248)),E248&lt;1,MOD(E248,1)&lt;&gt;0,AND(C248="Inicial",E248&lt;&gt;1),AND(F248&lt;&gt;"",NOT(ISNUMBER(F248))),AND(G248&lt;&gt;"",NOT(ISNUMBER(G248))),N(F248)&lt;0,N(G248)&lt;0,N(F248)&gt;D248*E248),"REVISAR datos","Correcto"))</f>
        <v/>
      </c>
      <c r="L248" s="22" t="str">
        <f aca="false">IF(COUNTA(A248)=0,"",IF(COUNTIFS(Resumen!$A$18:$A$25,A248)=1,"Clasificado","REVISAR categoría"))</f>
        <v/>
      </c>
      <c r="M248" s="1" t="n">
        <f aca="false">IF(COUNTA(A248:G248)&gt;0,ROW(),0)</f>
        <v>0</v>
      </c>
    </row>
    <row r="249" customFormat="false" ht="30" hidden="false" customHeight="true" outlineLevel="0" collapsed="false">
      <c r="A249" s="27"/>
      <c r="B249" s="27"/>
      <c r="C249" s="27"/>
      <c r="D249" s="28"/>
      <c r="E249" s="27"/>
      <c r="F249" s="28"/>
      <c r="G249" s="28"/>
      <c r="H249" s="21" t="n">
        <f aca="false">IF(K249="Correcto",D249*E249,0)</f>
        <v>0</v>
      </c>
      <c r="I249" s="21" t="n">
        <f aca="false">H249-IF(K249="Correcto",N(F249),0)</f>
        <v>0</v>
      </c>
      <c r="J249" s="21" t="n">
        <f aca="false">I249-IF(K249="Correcto",N(G249),0)</f>
        <v>0</v>
      </c>
      <c r="K249" s="8" t="str">
        <f aca="false">IF(COUNTA(A249:G249)=0,"",IF(OR(A249="",B249="",AND(C249&lt;&gt;"Inicial",C249&lt;&gt;"Recurrente"),NOT(ISNUMBER(D249)),D249&lt;0,NOT(ISNUMBER(E249)),E249&lt;1,MOD(E249,1)&lt;&gt;0,AND(C249="Inicial",E249&lt;&gt;1),AND(F249&lt;&gt;"",NOT(ISNUMBER(F249))),AND(G249&lt;&gt;"",NOT(ISNUMBER(G249))),N(F249)&lt;0,N(G249)&lt;0,N(F249)&gt;D249*E249),"REVISAR datos","Correcto"))</f>
        <v/>
      </c>
      <c r="L249" s="22" t="str">
        <f aca="false">IF(COUNTA(A249)=0,"",IF(COUNTIFS(Resumen!$A$18:$A$25,A249)=1,"Clasificado","REVISAR categoría"))</f>
        <v/>
      </c>
      <c r="M249" s="1" t="n">
        <f aca="false">IF(COUNTA(A249:G249)&gt;0,ROW(),0)</f>
        <v>0</v>
      </c>
    </row>
    <row r="250" customFormat="false" ht="30" hidden="false" customHeight="true" outlineLevel="0" collapsed="false">
      <c r="A250" s="27"/>
      <c r="B250" s="27"/>
      <c r="C250" s="27"/>
      <c r="D250" s="28"/>
      <c r="E250" s="27"/>
      <c r="F250" s="28"/>
      <c r="G250" s="28"/>
      <c r="H250" s="21" t="n">
        <f aca="false">IF(K250="Correcto",D250*E250,0)</f>
        <v>0</v>
      </c>
      <c r="I250" s="21" t="n">
        <f aca="false">H250-IF(K250="Correcto",N(F250),0)</f>
        <v>0</v>
      </c>
      <c r="J250" s="21" t="n">
        <f aca="false">I250-IF(K250="Correcto",N(G250),0)</f>
        <v>0</v>
      </c>
      <c r="K250" s="8" t="str">
        <f aca="false">IF(COUNTA(A250:G250)=0,"",IF(OR(A250="",B250="",AND(C250&lt;&gt;"Inicial",C250&lt;&gt;"Recurrente"),NOT(ISNUMBER(D250)),D250&lt;0,NOT(ISNUMBER(E250)),E250&lt;1,MOD(E250,1)&lt;&gt;0,AND(C250="Inicial",E250&lt;&gt;1),AND(F250&lt;&gt;"",NOT(ISNUMBER(F250))),AND(G250&lt;&gt;"",NOT(ISNUMBER(G250))),N(F250)&lt;0,N(G250)&lt;0,N(F250)&gt;D250*E250),"REVISAR datos","Correcto"))</f>
        <v/>
      </c>
      <c r="L250" s="22" t="str">
        <f aca="false">IF(COUNTA(A250)=0,"",IF(COUNTIFS(Resumen!$A$18:$A$25,A250)=1,"Clasificado","REVISAR categoría"))</f>
        <v/>
      </c>
      <c r="M250" s="1" t="n">
        <f aca="false">IF(COUNTA(A250:G250)&gt;0,ROW(),0)</f>
        <v>0</v>
      </c>
    </row>
    <row r="251" customFormat="false" ht="30" hidden="false" customHeight="true" outlineLevel="0" collapsed="false">
      <c r="A251" s="27"/>
      <c r="B251" s="27"/>
      <c r="C251" s="27"/>
      <c r="D251" s="28"/>
      <c r="E251" s="27"/>
      <c r="F251" s="28"/>
      <c r="G251" s="28"/>
      <c r="H251" s="21" t="n">
        <f aca="false">IF(K251="Correcto",D251*E251,0)</f>
        <v>0</v>
      </c>
      <c r="I251" s="21" t="n">
        <f aca="false">H251-IF(K251="Correcto",N(F251),0)</f>
        <v>0</v>
      </c>
      <c r="J251" s="21" t="n">
        <f aca="false">I251-IF(K251="Correcto",N(G251),0)</f>
        <v>0</v>
      </c>
      <c r="K251" s="8" t="str">
        <f aca="false">IF(COUNTA(A251:G251)=0,"",IF(OR(A251="",B251="",AND(C251&lt;&gt;"Inicial",C251&lt;&gt;"Recurrente"),NOT(ISNUMBER(D251)),D251&lt;0,NOT(ISNUMBER(E251)),E251&lt;1,MOD(E251,1)&lt;&gt;0,AND(C251="Inicial",E251&lt;&gt;1),AND(F251&lt;&gt;"",NOT(ISNUMBER(F251))),AND(G251&lt;&gt;"",NOT(ISNUMBER(G251))),N(F251)&lt;0,N(G251)&lt;0,N(F251)&gt;D251*E251),"REVISAR datos","Correcto"))</f>
        <v/>
      </c>
      <c r="L251" s="22" t="str">
        <f aca="false">IF(COUNTA(A251)=0,"",IF(COUNTIFS(Resumen!$A$18:$A$25,A251)=1,"Clasificado","REVISAR categoría"))</f>
        <v/>
      </c>
      <c r="M251" s="1" t="n">
        <f aca="false">IF(COUNTA(A251:G251)&gt;0,ROW(),0)</f>
        <v>0</v>
      </c>
    </row>
    <row r="252" customFormat="false" ht="30" hidden="false" customHeight="true" outlineLevel="0" collapsed="false">
      <c r="A252" s="27"/>
      <c r="B252" s="27"/>
      <c r="C252" s="27"/>
      <c r="D252" s="28"/>
      <c r="E252" s="27"/>
      <c r="F252" s="28"/>
      <c r="G252" s="28"/>
      <c r="H252" s="21" t="n">
        <f aca="false">IF(K252="Correcto",D252*E252,0)</f>
        <v>0</v>
      </c>
      <c r="I252" s="21" t="n">
        <f aca="false">H252-IF(K252="Correcto",N(F252),0)</f>
        <v>0</v>
      </c>
      <c r="J252" s="21" t="n">
        <f aca="false">I252-IF(K252="Correcto",N(G252),0)</f>
        <v>0</v>
      </c>
      <c r="K252" s="8" t="str">
        <f aca="false">IF(COUNTA(A252:G252)=0,"",IF(OR(A252="",B252="",AND(C252&lt;&gt;"Inicial",C252&lt;&gt;"Recurrente"),NOT(ISNUMBER(D252)),D252&lt;0,NOT(ISNUMBER(E252)),E252&lt;1,MOD(E252,1)&lt;&gt;0,AND(C252="Inicial",E252&lt;&gt;1),AND(F252&lt;&gt;"",NOT(ISNUMBER(F252))),AND(G252&lt;&gt;"",NOT(ISNUMBER(G252))),N(F252)&lt;0,N(G252)&lt;0,N(F252)&gt;D252*E252),"REVISAR datos","Correcto"))</f>
        <v/>
      </c>
      <c r="L252" s="22" t="str">
        <f aca="false">IF(COUNTA(A252)=0,"",IF(COUNTIFS(Resumen!$A$18:$A$25,A252)=1,"Clasificado","REVISAR categoría"))</f>
        <v/>
      </c>
      <c r="M252" s="1" t="n">
        <f aca="false">IF(COUNTA(A252:G252)&gt;0,ROW(),0)</f>
        <v>0</v>
      </c>
    </row>
    <row r="253" customFormat="false" ht="30" hidden="false" customHeight="true" outlineLevel="0" collapsed="false">
      <c r="A253" s="27"/>
      <c r="B253" s="27"/>
      <c r="C253" s="27"/>
      <c r="D253" s="28"/>
      <c r="E253" s="27"/>
      <c r="F253" s="28"/>
      <c r="G253" s="28"/>
      <c r="H253" s="21" t="n">
        <f aca="false">IF(K253="Correcto",D253*E253,0)</f>
        <v>0</v>
      </c>
      <c r="I253" s="21" t="n">
        <f aca="false">H253-IF(K253="Correcto",N(F253),0)</f>
        <v>0</v>
      </c>
      <c r="J253" s="21" t="n">
        <f aca="false">I253-IF(K253="Correcto",N(G253),0)</f>
        <v>0</v>
      </c>
      <c r="K253" s="8" t="str">
        <f aca="false">IF(COUNTA(A253:G253)=0,"",IF(OR(A253="",B253="",AND(C253&lt;&gt;"Inicial",C253&lt;&gt;"Recurrente"),NOT(ISNUMBER(D253)),D253&lt;0,NOT(ISNUMBER(E253)),E253&lt;1,MOD(E253,1)&lt;&gt;0,AND(C253="Inicial",E253&lt;&gt;1),AND(F253&lt;&gt;"",NOT(ISNUMBER(F253))),AND(G253&lt;&gt;"",NOT(ISNUMBER(G253))),N(F253)&lt;0,N(G253)&lt;0,N(F253)&gt;D253*E253),"REVISAR datos","Correcto"))</f>
        <v/>
      </c>
      <c r="L253" s="22" t="str">
        <f aca="false">IF(COUNTA(A253)=0,"",IF(COUNTIFS(Resumen!$A$18:$A$25,A253)=1,"Clasificado","REVISAR categoría"))</f>
        <v/>
      </c>
      <c r="M253" s="1" t="n">
        <f aca="false">IF(COUNTA(A253:G253)&gt;0,ROW(),0)</f>
        <v>0</v>
      </c>
    </row>
    <row r="254" customFormat="false" ht="30" hidden="false" customHeight="true" outlineLevel="0" collapsed="false">
      <c r="A254" s="27"/>
      <c r="B254" s="27"/>
      <c r="C254" s="27"/>
      <c r="D254" s="28"/>
      <c r="E254" s="27"/>
      <c r="F254" s="28"/>
      <c r="G254" s="28"/>
      <c r="H254" s="21" t="n">
        <f aca="false">IF(K254="Correcto",D254*E254,0)</f>
        <v>0</v>
      </c>
      <c r="I254" s="21" t="n">
        <f aca="false">H254-IF(K254="Correcto",N(F254),0)</f>
        <v>0</v>
      </c>
      <c r="J254" s="21" t="n">
        <f aca="false">I254-IF(K254="Correcto",N(G254),0)</f>
        <v>0</v>
      </c>
      <c r="K254" s="8" t="str">
        <f aca="false">IF(COUNTA(A254:G254)=0,"",IF(OR(A254="",B254="",AND(C254&lt;&gt;"Inicial",C254&lt;&gt;"Recurrente"),NOT(ISNUMBER(D254)),D254&lt;0,NOT(ISNUMBER(E254)),E254&lt;1,MOD(E254,1)&lt;&gt;0,AND(C254="Inicial",E254&lt;&gt;1),AND(F254&lt;&gt;"",NOT(ISNUMBER(F254))),AND(G254&lt;&gt;"",NOT(ISNUMBER(G254))),N(F254)&lt;0,N(G254)&lt;0,N(F254)&gt;D254*E254),"REVISAR datos","Correcto"))</f>
        <v/>
      </c>
      <c r="L254" s="22" t="str">
        <f aca="false">IF(COUNTA(A254)=0,"",IF(COUNTIFS(Resumen!$A$18:$A$25,A254)=1,"Clasificado","REVISAR categoría"))</f>
        <v/>
      </c>
      <c r="M254" s="1" t="n">
        <f aca="false">IF(COUNTA(A254:G254)&gt;0,ROW(),0)</f>
        <v>0</v>
      </c>
    </row>
    <row r="255" customFormat="false" ht="30" hidden="false" customHeight="true" outlineLevel="0" collapsed="false">
      <c r="A255" s="27"/>
      <c r="B255" s="27"/>
      <c r="C255" s="27"/>
      <c r="D255" s="28"/>
      <c r="E255" s="27"/>
      <c r="F255" s="28"/>
      <c r="G255" s="28"/>
      <c r="H255" s="21" t="n">
        <f aca="false">IF(K255="Correcto",D255*E255,0)</f>
        <v>0</v>
      </c>
      <c r="I255" s="21" t="n">
        <f aca="false">H255-IF(K255="Correcto",N(F255),0)</f>
        <v>0</v>
      </c>
      <c r="J255" s="21" t="n">
        <f aca="false">I255-IF(K255="Correcto",N(G255),0)</f>
        <v>0</v>
      </c>
      <c r="K255" s="8" t="str">
        <f aca="false">IF(COUNTA(A255:G255)=0,"",IF(OR(A255="",B255="",AND(C255&lt;&gt;"Inicial",C255&lt;&gt;"Recurrente"),NOT(ISNUMBER(D255)),D255&lt;0,NOT(ISNUMBER(E255)),E255&lt;1,MOD(E255,1)&lt;&gt;0,AND(C255="Inicial",E255&lt;&gt;1),AND(F255&lt;&gt;"",NOT(ISNUMBER(F255))),AND(G255&lt;&gt;"",NOT(ISNUMBER(G255))),N(F255)&lt;0,N(G255)&lt;0,N(F255)&gt;D255*E255),"REVISAR datos","Correcto"))</f>
        <v/>
      </c>
      <c r="L255" s="22" t="str">
        <f aca="false">IF(COUNTA(A255)=0,"",IF(COUNTIFS(Resumen!$A$18:$A$25,A255)=1,"Clasificado","REVISAR categoría"))</f>
        <v/>
      </c>
      <c r="M255" s="1" t="n">
        <f aca="false">IF(COUNTA(A255:G255)&gt;0,ROW(),0)</f>
        <v>0</v>
      </c>
    </row>
    <row r="256" customFormat="false" ht="30" hidden="false" customHeight="true" outlineLevel="0" collapsed="false">
      <c r="A256" s="27"/>
      <c r="B256" s="27"/>
      <c r="C256" s="27"/>
      <c r="D256" s="28"/>
      <c r="E256" s="27"/>
      <c r="F256" s="28"/>
      <c r="G256" s="28"/>
      <c r="H256" s="21" t="n">
        <f aca="false">IF(K256="Correcto",D256*E256,0)</f>
        <v>0</v>
      </c>
      <c r="I256" s="21" t="n">
        <f aca="false">H256-IF(K256="Correcto",N(F256),0)</f>
        <v>0</v>
      </c>
      <c r="J256" s="21" t="n">
        <f aca="false">I256-IF(K256="Correcto",N(G256),0)</f>
        <v>0</v>
      </c>
      <c r="K256" s="8" t="str">
        <f aca="false">IF(COUNTA(A256:G256)=0,"",IF(OR(A256="",B256="",AND(C256&lt;&gt;"Inicial",C256&lt;&gt;"Recurrente"),NOT(ISNUMBER(D256)),D256&lt;0,NOT(ISNUMBER(E256)),E256&lt;1,MOD(E256,1)&lt;&gt;0,AND(C256="Inicial",E256&lt;&gt;1),AND(F256&lt;&gt;"",NOT(ISNUMBER(F256))),AND(G256&lt;&gt;"",NOT(ISNUMBER(G256))),N(F256)&lt;0,N(G256)&lt;0,N(F256)&gt;D256*E256),"REVISAR datos","Correcto"))</f>
        <v/>
      </c>
      <c r="L256" s="22" t="str">
        <f aca="false">IF(COUNTA(A256)=0,"",IF(COUNTIFS(Resumen!$A$18:$A$25,A256)=1,"Clasificado","REVISAR categoría"))</f>
        <v/>
      </c>
      <c r="M256" s="1" t="n">
        <f aca="false">IF(COUNTA(A256:G256)&gt;0,ROW(),0)</f>
        <v>0</v>
      </c>
    </row>
    <row r="257" customFormat="false" ht="30" hidden="false" customHeight="true" outlineLevel="0" collapsed="false">
      <c r="A257" s="27"/>
      <c r="B257" s="27"/>
      <c r="C257" s="27"/>
      <c r="D257" s="28"/>
      <c r="E257" s="27"/>
      <c r="F257" s="28"/>
      <c r="G257" s="28"/>
      <c r="H257" s="21" t="n">
        <f aca="false">IF(K257="Correcto",D257*E257,0)</f>
        <v>0</v>
      </c>
      <c r="I257" s="21" t="n">
        <f aca="false">H257-IF(K257="Correcto",N(F257),0)</f>
        <v>0</v>
      </c>
      <c r="J257" s="21" t="n">
        <f aca="false">I257-IF(K257="Correcto",N(G257),0)</f>
        <v>0</v>
      </c>
      <c r="K257" s="8" t="str">
        <f aca="false">IF(COUNTA(A257:G257)=0,"",IF(OR(A257="",B257="",AND(C257&lt;&gt;"Inicial",C257&lt;&gt;"Recurrente"),NOT(ISNUMBER(D257)),D257&lt;0,NOT(ISNUMBER(E257)),E257&lt;1,MOD(E257,1)&lt;&gt;0,AND(C257="Inicial",E257&lt;&gt;1),AND(F257&lt;&gt;"",NOT(ISNUMBER(F257))),AND(G257&lt;&gt;"",NOT(ISNUMBER(G257))),N(F257)&lt;0,N(G257)&lt;0,N(F257)&gt;D257*E257),"REVISAR datos","Correcto"))</f>
        <v/>
      </c>
      <c r="L257" s="22" t="str">
        <f aca="false">IF(COUNTA(A257)=0,"",IF(COUNTIFS(Resumen!$A$18:$A$25,A257)=1,"Clasificado","REVISAR categoría"))</f>
        <v/>
      </c>
      <c r="M257" s="1" t="n">
        <f aca="false">IF(COUNTA(A257:G257)&gt;0,ROW(),0)</f>
        <v>0</v>
      </c>
    </row>
    <row r="258" customFormat="false" ht="30" hidden="false" customHeight="true" outlineLevel="0" collapsed="false">
      <c r="A258" s="27"/>
      <c r="B258" s="27"/>
      <c r="C258" s="27"/>
      <c r="D258" s="28"/>
      <c r="E258" s="27"/>
      <c r="F258" s="28"/>
      <c r="G258" s="28"/>
      <c r="H258" s="21" t="n">
        <f aca="false">IF(K258="Correcto",D258*E258,0)</f>
        <v>0</v>
      </c>
      <c r="I258" s="21" t="n">
        <f aca="false">H258-IF(K258="Correcto",N(F258),0)</f>
        <v>0</v>
      </c>
      <c r="J258" s="21" t="n">
        <f aca="false">I258-IF(K258="Correcto",N(G258),0)</f>
        <v>0</v>
      </c>
      <c r="K258" s="8" t="str">
        <f aca="false">IF(COUNTA(A258:G258)=0,"",IF(OR(A258="",B258="",AND(C258&lt;&gt;"Inicial",C258&lt;&gt;"Recurrente"),NOT(ISNUMBER(D258)),D258&lt;0,NOT(ISNUMBER(E258)),E258&lt;1,MOD(E258,1)&lt;&gt;0,AND(C258="Inicial",E258&lt;&gt;1),AND(F258&lt;&gt;"",NOT(ISNUMBER(F258))),AND(G258&lt;&gt;"",NOT(ISNUMBER(G258))),N(F258)&lt;0,N(G258)&lt;0,N(F258)&gt;D258*E258),"REVISAR datos","Correcto"))</f>
        <v/>
      </c>
      <c r="L258" s="22" t="str">
        <f aca="false">IF(COUNTA(A258)=0,"",IF(COUNTIFS(Resumen!$A$18:$A$25,A258)=1,"Clasificado","REVISAR categoría"))</f>
        <v/>
      </c>
      <c r="M258" s="1" t="n">
        <f aca="false">IF(COUNTA(A258:G258)&gt;0,ROW(),0)</f>
        <v>0</v>
      </c>
    </row>
    <row r="259" customFormat="false" ht="30" hidden="false" customHeight="true" outlineLevel="0" collapsed="false">
      <c r="A259" s="27"/>
      <c r="B259" s="27"/>
      <c r="C259" s="27"/>
      <c r="D259" s="28"/>
      <c r="E259" s="27"/>
      <c r="F259" s="28"/>
      <c r="G259" s="28"/>
      <c r="H259" s="21" t="n">
        <f aca="false">IF(K259="Correcto",D259*E259,0)</f>
        <v>0</v>
      </c>
      <c r="I259" s="21" t="n">
        <f aca="false">H259-IF(K259="Correcto",N(F259),0)</f>
        <v>0</v>
      </c>
      <c r="J259" s="21" t="n">
        <f aca="false">I259-IF(K259="Correcto",N(G259),0)</f>
        <v>0</v>
      </c>
      <c r="K259" s="8" t="str">
        <f aca="false">IF(COUNTA(A259:G259)=0,"",IF(OR(A259="",B259="",AND(C259&lt;&gt;"Inicial",C259&lt;&gt;"Recurrente"),NOT(ISNUMBER(D259)),D259&lt;0,NOT(ISNUMBER(E259)),E259&lt;1,MOD(E259,1)&lt;&gt;0,AND(C259="Inicial",E259&lt;&gt;1),AND(F259&lt;&gt;"",NOT(ISNUMBER(F259))),AND(G259&lt;&gt;"",NOT(ISNUMBER(G259))),N(F259)&lt;0,N(G259)&lt;0,N(F259)&gt;D259*E259),"REVISAR datos","Correcto"))</f>
        <v/>
      </c>
      <c r="L259" s="22" t="str">
        <f aca="false">IF(COUNTA(A259)=0,"",IF(COUNTIFS(Resumen!$A$18:$A$25,A259)=1,"Clasificado","REVISAR categoría"))</f>
        <v/>
      </c>
      <c r="M259" s="1" t="n">
        <f aca="false">IF(COUNTA(A259:G259)&gt;0,ROW(),0)</f>
        <v>0</v>
      </c>
    </row>
    <row r="260" customFormat="false" ht="30" hidden="false" customHeight="true" outlineLevel="0" collapsed="false">
      <c r="A260" s="27"/>
      <c r="B260" s="27"/>
      <c r="C260" s="27"/>
      <c r="D260" s="28"/>
      <c r="E260" s="27"/>
      <c r="F260" s="28"/>
      <c r="G260" s="28"/>
      <c r="H260" s="21" t="n">
        <f aca="false">IF(K260="Correcto",D260*E260,0)</f>
        <v>0</v>
      </c>
      <c r="I260" s="21" t="n">
        <f aca="false">H260-IF(K260="Correcto",N(F260),0)</f>
        <v>0</v>
      </c>
      <c r="J260" s="21" t="n">
        <f aca="false">I260-IF(K260="Correcto",N(G260),0)</f>
        <v>0</v>
      </c>
      <c r="K260" s="8" t="str">
        <f aca="false">IF(COUNTA(A260:G260)=0,"",IF(OR(A260="",B260="",AND(C260&lt;&gt;"Inicial",C260&lt;&gt;"Recurrente"),NOT(ISNUMBER(D260)),D260&lt;0,NOT(ISNUMBER(E260)),E260&lt;1,MOD(E260,1)&lt;&gt;0,AND(C260="Inicial",E260&lt;&gt;1),AND(F260&lt;&gt;"",NOT(ISNUMBER(F260))),AND(G260&lt;&gt;"",NOT(ISNUMBER(G260))),N(F260)&lt;0,N(G260)&lt;0,N(F260)&gt;D260*E260),"REVISAR datos","Correcto"))</f>
        <v/>
      </c>
      <c r="L260" s="22" t="str">
        <f aca="false">IF(COUNTA(A260)=0,"",IF(COUNTIFS(Resumen!$A$18:$A$25,A260)=1,"Clasificado","REVISAR categoría"))</f>
        <v/>
      </c>
      <c r="M260" s="1" t="n">
        <f aca="false">IF(COUNTA(A260:G260)&gt;0,ROW(),0)</f>
        <v>0</v>
      </c>
    </row>
    <row r="261" customFormat="false" ht="30" hidden="false" customHeight="true" outlineLevel="0" collapsed="false">
      <c r="A261" s="27"/>
      <c r="B261" s="27"/>
      <c r="C261" s="27"/>
      <c r="D261" s="28"/>
      <c r="E261" s="27"/>
      <c r="F261" s="28"/>
      <c r="G261" s="28"/>
      <c r="H261" s="21" t="n">
        <f aca="false">IF(K261="Correcto",D261*E261,0)</f>
        <v>0</v>
      </c>
      <c r="I261" s="21" t="n">
        <f aca="false">H261-IF(K261="Correcto",N(F261),0)</f>
        <v>0</v>
      </c>
      <c r="J261" s="21" t="n">
        <f aca="false">I261-IF(K261="Correcto",N(G261),0)</f>
        <v>0</v>
      </c>
      <c r="K261" s="8" t="str">
        <f aca="false">IF(COUNTA(A261:G261)=0,"",IF(OR(A261="",B261="",AND(C261&lt;&gt;"Inicial",C261&lt;&gt;"Recurrente"),NOT(ISNUMBER(D261)),D261&lt;0,NOT(ISNUMBER(E261)),E261&lt;1,MOD(E261,1)&lt;&gt;0,AND(C261="Inicial",E261&lt;&gt;1),AND(F261&lt;&gt;"",NOT(ISNUMBER(F261))),AND(G261&lt;&gt;"",NOT(ISNUMBER(G261))),N(F261)&lt;0,N(G261)&lt;0,N(F261)&gt;D261*E261),"REVISAR datos","Correcto"))</f>
        <v/>
      </c>
      <c r="L261" s="22" t="str">
        <f aca="false">IF(COUNTA(A261)=0,"",IF(COUNTIFS(Resumen!$A$18:$A$25,A261)=1,"Clasificado","REVISAR categoría"))</f>
        <v/>
      </c>
      <c r="M261" s="1" t="n">
        <f aca="false">IF(COUNTA(A261:G261)&gt;0,ROW(),0)</f>
        <v>0</v>
      </c>
    </row>
    <row r="262" customFormat="false" ht="30" hidden="false" customHeight="true" outlineLevel="0" collapsed="false">
      <c r="A262" s="27"/>
      <c r="B262" s="27"/>
      <c r="C262" s="27"/>
      <c r="D262" s="28"/>
      <c r="E262" s="27"/>
      <c r="F262" s="28"/>
      <c r="G262" s="28"/>
      <c r="H262" s="21" t="n">
        <f aca="false">IF(K262="Correcto",D262*E262,0)</f>
        <v>0</v>
      </c>
      <c r="I262" s="21" t="n">
        <f aca="false">H262-IF(K262="Correcto",N(F262),0)</f>
        <v>0</v>
      </c>
      <c r="J262" s="21" t="n">
        <f aca="false">I262-IF(K262="Correcto",N(G262),0)</f>
        <v>0</v>
      </c>
      <c r="K262" s="8" t="str">
        <f aca="false">IF(COUNTA(A262:G262)=0,"",IF(OR(A262="",B262="",AND(C262&lt;&gt;"Inicial",C262&lt;&gt;"Recurrente"),NOT(ISNUMBER(D262)),D262&lt;0,NOT(ISNUMBER(E262)),E262&lt;1,MOD(E262,1)&lt;&gt;0,AND(C262="Inicial",E262&lt;&gt;1),AND(F262&lt;&gt;"",NOT(ISNUMBER(F262))),AND(G262&lt;&gt;"",NOT(ISNUMBER(G262))),N(F262)&lt;0,N(G262)&lt;0,N(F262)&gt;D262*E262),"REVISAR datos","Correcto"))</f>
        <v/>
      </c>
      <c r="L262" s="22" t="str">
        <f aca="false">IF(COUNTA(A262)=0,"",IF(COUNTIFS(Resumen!$A$18:$A$25,A262)=1,"Clasificado","REVISAR categoría"))</f>
        <v/>
      </c>
      <c r="M262" s="1" t="n">
        <f aca="false">IF(COUNTA(A262:G262)&gt;0,ROW(),0)</f>
        <v>0</v>
      </c>
    </row>
    <row r="263" customFormat="false" ht="30" hidden="false" customHeight="true" outlineLevel="0" collapsed="false">
      <c r="A263" s="27"/>
      <c r="B263" s="27"/>
      <c r="C263" s="27"/>
      <c r="D263" s="28"/>
      <c r="E263" s="27"/>
      <c r="F263" s="28"/>
      <c r="G263" s="28"/>
      <c r="H263" s="21" t="n">
        <f aca="false">IF(K263="Correcto",D263*E263,0)</f>
        <v>0</v>
      </c>
      <c r="I263" s="21" t="n">
        <f aca="false">H263-IF(K263="Correcto",N(F263),0)</f>
        <v>0</v>
      </c>
      <c r="J263" s="21" t="n">
        <f aca="false">I263-IF(K263="Correcto",N(G263),0)</f>
        <v>0</v>
      </c>
      <c r="K263" s="8" t="str">
        <f aca="false">IF(COUNTA(A263:G263)=0,"",IF(OR(A263="",B263="",AND(C263&lt;&gt;"Inicial",C263&lt;&gt;"Recurrente"),NOT(ISNUMBER(D263)),D263&lt;0,NOT(ISNUMBER(E263)),E263&lt;1,MOD(E263,1)&lt;&gt;0,AND(C263="Inicial",E263&lt;&gt;1),AND(F263&lt;&gt;"",NOT(ISNUMBER(F263))),AND(G263&lt;&gt;"",NOT(ISNUMBER(G263))),N(F263)&lt;0,N(G263)&lt;0,N(F263)&gt;D263*E263),"REVISAR datos","Correcto"))</f>
        <v/>
      </c>
      <c r="L263" s="22" t="str">
        <f aca="false">IF(COUNTA(A263)=0,"",IF(COUNTIFS(Resumen!$A$18:$A$25,A263)=1,"Clasificado","REVISAR categoría"))</f>
        <v/>
      </c>
      <c r="M263" s="1" t="n">
        <f aca="false">IF(COUNTA(A263:G263)&gt;0,ROW(),0)</f>
        <v>0</v>
      </c>
    </row>
    <row r="264" customFormat="false" ht="30" hidden="false" customHeight="true" outlineLevel="0" collapsed="false">
      <c r="A264" s="27"/>
      <c r="B264" s="27"/>
      <c r="C264" s="27"/>
      <c r="D264" s="28"/>
      <c r="E264" s="27"/>
      <c r="F264" s="28"/>
      <c r="G264" s="28"/>
      <c r="H264" s="21" t="n">
        <f aca="false">IF(K264="Correcto",D264*E264,0)</f>
        <v>0</v>
      </c>
      <c r="I264" s="21" t="n">
        <f aca="false">H264-IF(K264="Correcto",N(F264),0)</f>
        <v>0</v>
      </c>
      <c r="J264" s="21" t="n">
        <f aca="false">I264-IF(K264="Correcto",N(G264),0)</f>
        <v>0</v>
      </c>
      <c r="K264" s="8" t="str">
        <f aca="false">IF(COUNTA(A264:G264)=0,"",IF(OR(A264="",B264="",AND(C264&lt;&gt;"Inicial",C264&lt;&gt;"Recurrente"),NOT(ISNUMBER(D264)),D264&lt;0,NOT(ISNUMBER(E264)),E264&lt;1,MOD(E264,1)&lt;&gt;0,AND(C264="Inicial",E264&lt;&gt;1),AND(F264&lt;&gt;"",NOT(ISNUMBER(F264))),AND(G264&lt;&gt;"",NOT(ISNUMBER(G264))),N(F264)&lt;0,N(G264)&lt;0,N(F264)&gt;D264*E264),"REVISAR datos","Correcto"))</f>
        <v/>
      </c>
      <c r="L264" s="22" t="str">
        <f aca="false">IF(COUNTA(A264)=0,"",IF(COUNTIFS(Resumen!$A$18:$A$25,A264)=1,"Clasificado","REVISAR categoría"))</f>
        <v/>
      </c>
      <c r="M264" s="1" t="n">
        <f aca="false">IF(COUNTA(A264:G264)&gt;0,ROW(),0)</f>
        <v>0</v>
      </c>
    </row>
    <row r="265" customFormat="false" ht="30" hidden="false" customHeight="true" outlineLevel="0" collapsed="false">
      <c r="A265" s="27"/>
      <c r="B265" s="27"/>
      <c r="C265" s="27"/>
      <c r="D265" s="28"/>
      <c r="E265" s="27"/>
      <c r="F265" s="28"/>
      <c r="G265" s="28"/>
      <c r="H265" s="21" t="n">
        <f aca="false">IF(K265="Correcto",D265*E265,0)</f>
        <v>0</v>
      </c>
      <c r="I265" s="21" t="n">
        <f aca="false">H265-IF(K265="Correcto",N(F265),0)</f>
        <v>0</v>
      </c>
      <c r="J265" s="21" t="n">
        <f aca="false">I265-IF(K265="Correcto",N(G265),0)</f>
        <v>0</v>
      </c>
      <c r="K265" s="8" t="str">
        <f aca="false">IF(COUNTA(A265:G265)=0,"",IF(OR(A265="",B265="",AND(C265&lt;&gt;"Inicial",C265&lt;&gt;"Recurrente"),NOT(ISNUMBER(D265)),D265&lt;0,NOT(ISNUMBER(E265)),E265&lt;1,MOD(E265,1)&lt;&gt;0,AND(C265="Inicial",E265&lt;&gt;1),AND(F265&lt;&gt;"",NOT(ISNUMBER(F265))),AND(G265&lt;&gt;"",NOT(ISNUMBER(G265))),N(F265)&lt;0,N(G265)&lt;0,N(F265)&gt;D265*E265),"REVISAR datos","Correcto"))</f>
        <v/>
      </c>
      <c r="L265" s="22" t="str">
        <f aca="false">IF(COUNTA(A265)=0,"",IF(COUNTIFS(Resumen!$A$18:$A$25,A265)=1,"Clasificado","REVISAR categoría"))</f>
        <v/>
      </c>
      <c r="M265" s="1" t="n">
        <f aca="false">IF(COUNTA(A265:G265)&gt;0,ROW(),0)</f>
        <v>0</v>
      </c>
    </row>
    <row r="266" customFormat="false" ht="30" hidden="false" customHeight="true" outlineLevel="0" collapsed="false">
      <c r="A266" s="27"/>
      <c r="B266" s="27"/>
      <c r="C266" s="27"/>
      <c r="D266" s="28"/>
      <c r="E266" s="27"/>
      <c r="F266" s="28"/>
      <c r="G266" s="28"/>
      <c r="H266" s="21" t="n">
        <f aca="false">IF(K266="Correcto",D266*E266,0)</f>
        <v>0</v>
      </c>
      <c r="I266" s="21" t="n">
        <f aca="false">H266-IF(K266="Correcto",N(F266),0)</f>
        <v>0</v>
      </c>
      <c r="J266" s="21" t="n">
        <f aca="false">I266-IF(K266="Correcto",N(G266),0)</f>
        <v>0</v>
      </c>
      <c r="K266" s="8" t="str">
        <f aca="false">IF(COUNTA(A266:G266)=0,"",IF(OR(A266="",B266="",AND(C266&lt;&gt;"Inicial",C266&lt;&gt;"Recurrente"),NOT(ISNUMBER(D266)),D266&lt;0,NOT(ISNUMBER(E266)),E266&lt;1,MOD(E266,1)&lt;&gt;0,AND(C266="Inicial",E266&lt;&gt;1),AND(F266&lt;&gt;"",NOT(ISNUMBER(F266))),AND(G266&lt;&gt;"",NOT(ISNUMBER(G266))),N(F266)&lt;0,N(G266)&lt;0,N(F266)&gt;D266*E266),"REVISAR datos","Correcto"))</f>
        <v/>
      </c>
      <c r="L266" s="22" t="str">
        <f aca="false">IF(COUNTA(A266)=0,"",IF(COUNTIFS(Resumen!$A$18:$A$25,A266)=1,"Clasificado","REVISAR categoría"))</f>
        <v/>
      </c>
      <c r="M266" s="1" t="n">
        <f aca="false">IF(COUNTA(A266:G266)&gt;0,ROW(),0)</f>
        <v>0</v>
      </c>
    </row>
    <row r="267" customFormat="false" ht="30" hidden="false" customHeight="true" outlineLevel="0" collapsed="false">
      <c r="A267" s="27"/>
      <c r="B267" s="27"/>
      <c r="C267" s="27"/>
      <c r="D267" s="28"/>
      <c r="E267" s="27"/>
      <c r="F267" s="28"/>
      <c r="G267" s="28"/>
      <c r="H267" s="21" t="n">
        <f aca="false">IF(K267="Correcto",D267*E267,0)</f>
        <v>0</v>
      </c>
      <c r="I267" s="21" t="n">
        <f aca="false">H267-IF(K267="Correcto",N(F267),0)</f>
        <v>0</v>
      </c>
      <c r="J267" s="21" t="n">
        <f aca="false">I267-IF(K267="Correcto",N(G267),0)</f>
        <v>0</v>
      </c>
      <c r="K267" s="8" t="str">
        <f aca="false">IF(COUNTA(A267:G267)=0,"",IF(OR(A267="",B267="",AND(C267&lt;&gt;"Inicial",C267&lt;&gt;"Recurrente"),NOT(ISNUMBER(D267)),D267&lt;0,NOT(ISNUMBER(E267)),E267&lt;1,MOD(E267,1)&lt;&gt;0,AND(C267="Inicial",E267&lt;&gt;1),AND(F267&lt;&gt;"",NOT(ISNUMBER(F267))),AND(G267&lt;&gt;"",NOT(ISNUMBER(G267))),N(F267)&lt;0,N(G267)&lt;0,N(F267)&gt;D267*E267),"REVISAR datos","Correcto"))</f>
        <v/>
      </c>
      <c r="L267" s="22" t="str">
        <f aca="false">IF(COUNTA(A267)=0,"",IF(COUNTIFS(Resumen!$A$18:$A$25,A267)=1,"Clasificado","REVISAR categoría"))</f>
        <v/>
      </c>
      <c r="M267" s="1" t="n">
        <f aca="false">IF(COUNTA(A267:G267)&gt;0,ROW(),0)</f>
        <v>0</v>
      </c>
    </row>
    <row r="268" customFormat="false" ht="30" hidden="false" customHeight="true" outlineLevel="0" collapsed="false">
      <c r="A268" s="27"/>
      <c r="B268" s="27"/>
      <c r="C268" s="27"/>
      <c r="D268" s="28"/>
      <c r="E268" s="27"/>
      <c r="F268" s="28"/>
      <c r="G268" s="28"/>
      <c r="H268" s="21" t="n">
        <f aca="false">IF(K268="Correcto",D268*E268,0)</f>
        <v>0</v>
      </c>
      <c r="I268" s="21" t="n">
        <f aca="false">H268-IF(K268="Correcto",N(F268),0)</f>
        <v>0</v>
      </c>
      <c r="J268" s="21" t="n">
        <f aca="false">I268-IF(K268="Correcto",N(G268),0)</f>
        <v>0</v>
      </c>
      <c r="K268" s="8" t="str">
        <f aca="false">IF(COUNTA(A268:G268)=0,"",IF(OR(A268="",B268="",AND(C268&lt;&gt;"Inicial",C268&lt;&gt;"Recurrente"),NOT(ISNUMBER(D268)),D268&lt;0,NOT(ISNUMBER(E268)),E268&lt;1,MOD(E268,1)&lt;&gt;0,AND(C268="Inicial",E268&lt;&gt;1),AND(F268&lt;&gt;"",NOT(ISNUMBER(F268))),AND(G268&lt;&gt;"",NOT(ISNUMBER(G268))),N(F268)&lt;0,N(G268)&lt;0,N(F268)&gt;D268*E268),"REVISAR datos","Correcto"))</f>
        <v/>
      </c>
      <c r="L268" s="22" t="str">
        <f aca="false">IF(COUNTA(A268)=0,"",IF(COUNTIFS(Resumen!$A$18:$A$25,A268)=1,"Clasificado","REVISAR categoría"))</f>
        <v/>
      </c>
      <c r="M268" s="1" t="n">
        <f aca="false">IF(COUNTA(A268:G268)&gt;0,ROW(),0)</f>
        <v>0</v>
      </c>
    </row>
    <row r="269" customFormat="false" ht="30" hidden="false" customHeight="true" outlineLevel="0" collapsed="false">
      <c r="A269" s="27"/>
      <c r="B269" s="27"/>
      <c r="C269" s="27"/>
      <c r="D269" s="28"/>
      <c r="E269" s="27"/>
      <c r="F269" s="28"/>
      <c r="G269" s="28"/>
      <c r="H269" s="21" t="n">
        <f aca="false">IF(K269="Correcto",D269*E269,0)</f>
        <v>0</v>
      </c>
      <c r="I269" s="21" t="n">
        <f aca="false">H269-IF(K269="Correcto",N(F269),0)</f>
        <v>0</v>
      </c>
      <c r="J269" s="21" t="n">
        <f aca="false">I269-IF(K269="Correcto",N(G269),0)</f>
        <v>0</v>
      </c>
      <c r="K269" s="8" t="str">
        <f aca="false">IF(COUNTA(A269:G269)=0,"",IF(OR(A269="",B269="",AND(C269&lt;&gt;"Inicial",C269&lt;&gt;"Recurrente"),NOT(ISNUMBER(D269)),D269&lt;0,NOT(ISNUMBER(E269)),E269&lt;1,MOD(E269,1)&lt;&gt;0,AND(C269="Inicial",E269&lt;&gt;1),AND(F269&lt;&gt;"",NOT(ISNUMBER(F269))),AND(G269&lt;&gt;"",NOT(ISNUMBER(G269))),N(F269)&lt;0,N(G269)&lt;0,N(F269)&gt;D269*E269),"REVISAR datos","Correcto"))</f>
        <v/>
      </c>
      <c r="L269" s="22" t="str">
        <f aca="false">IF(COUNTA(A269)=0,"",IF(COUNTIFS(Resumen!$A$18:$A$25,A269)=1,"Clasificado","REVISAR categoría"))</f>
        <v/>
      </c>
      <c r="M269" s="1" t="n">
        <f aca="false">IF(COUNTA(A269:G269)&gt;0,ROW(),0)</f>
        <v>0</v>
      </c>
    </row>
    <row r="270" customFormat="false" ht="30" hidden="false" customHeight="true" outlineLevel="0" collapsed="false">
      <c r="A270" s="27"/>
      <c r="B270" s="27"/>
      <c r="C270" s="27"/>
      <c r="D270" s="28"/>
      <c r="E270" s="27"/>
      <c r="F270" s="28"/>
      <c r="G270" s="28"/>
      <c r="H270" s="21" t="n">
        <f aca="false">IF(K270="Correcto",D270*E270,0)</f>
        <v>0</v>
      </c>
      <c r="I270" s="21" t="n">
        <f aca="false">H270-IF(K270="Correcto",N(F270),0)</f>
        <v>0</v>
      </c>
      <c r="J270" s="21" t="n">
        <f aca="false">I270-IF(K270="Correcto",N(G270),0)</f>
        <v>0</v>
      </c>
      <c r="K270" s="8" t="str">
        <f aca="false">IF(COUNTA(A270:G270)=0,"",IF(OR(A270="",B270="",AND(C270&lt;&gt;"Inicial",C270&lt;&gt;"Recurrente"),NOT(ISNUMBER(D270)),D270&lt;0,NOT(ISNUMBER(E270)),E270&lt;1,MOD(E270,1)&lt;&gt;0,AND(C270="Inicial",E270&lt;&gt;1),AND(F270&lt;&gt;"",NOT(ISNUMBER(F270))),AND(G270&lt;&gt;"",NOT(ISNUMBER(G270))),N(F270)&lt;0,N(G270)&lt;0,N(F270)&gt;D270*E270),"REVISAR datos","Correcto"))</f>
        <v/>
      </c>
      <c r="L270" s="22" t="str">
        <f aca="false">IF(COUNTA(A270)=0,"",IF(COUNTIFS(Resumen!$A$18:$A$25,A270)=1,"Clasificado","REVISAR categoría"))</f>
        <v/>
      </c>
      <c r="M270" s="1" t="n">
        <f aca="false">IF(COUNTA(A270:G270)&gt;0,ROW(),0)</f>
        <v>0</v>
      </c>
    </row>
    <row r="271" customFormat="false" ht="30" hidden="false" customHeight="true" outlineLevel="0" collapsed="false">
      <c r="A271" s="27"/>
      <c r="B271" s="27"/>
      <c r="C271" s="27"/>
      <c r="D271" s="28"/>
      <c r="E271" s="27"/>
      <c r="F271" s="28"/>
      <c r="G271" s="28"/>
      <c r="H271" s="21" t="n">
        <f aca="false">IF(K271="Correcto",D271*E271,0)</f>
        <v>0</v>
      </c>
      <c r="I271" s="21" t="n">
        <f aca="false">H271-IF(K271="Correcto",N(F271),0)</f>
        <v>0</v>
      </c>
      <c r="J271" s="21" t="n">
        <f aca="false">I271-IF(K271="Correcto",N(G271),0)</f>
        <v>0</v>
      </c>
      <c r="K271" s="8" t="str">
        <f aca="false">IF(COUNTA(A271:G271)=0,"",IF(OR(A271="",B271="",AND(C271&lt;&gt;"Inicial",C271&lt;&gt;"Recurrente"),NOT(ISNUMBER(D271)),D271&lt;0,NOT(ISNUMBER(E271)),E271&lt;1,MOD(E271,1)&lt;&gt;0,AND(C271="Inicial",E271&lt;&gt;1),AND(F271&lt;&gt;"",NOT(ISNUMBER(F271))),AND(G271&lt;&gt;"",NOT(ISNUMBER(G271))),N(F271)&lt;0,N(G271)&lt;0,N(F271)&gt;D271*E271),"REVISAR datos","Correcto"))</f>
        <v/>
      </c>
      <c r="L271" s="22" t="str">
        <f aca="false">IF(COUNTA(A271)=0,"",IF(COUNTIFS(Resumen!$A$18:$A$25,A271)=1,"Clasificado","REVISAR categoría"))</f>
        <v/>
      </c>
      <c r="M271" s="1" t="n">
        <f aca="false">IF(COUNTA(A271:G271)&gt;0,ROW(),0)</f>
        <v>0</v>
      </c>
    </row>
    <row r="272" customFormat="false" ht="30" hidden="false" customHeight="true" outlineLevel="0" collapsed="false">
      <c r="A272" s="27"/>
      <c r="B272" s="27"/>
      <c r="C272" s="27"/>
      <c r="D272" s="28"/>
      <c r="E272" s="27"/>
      <c r="F272" s="28"/>
      <c r="G272" s="28"/>
      <c r="H272" s="21" t="n">
        <f aca="false">IF(K272="Correcto",D272*E272,0)</f>
        <v>0</v>
      </c>
      <c r="I272" s="21" t="n">
        <f aca="false">H272-IF(K272="Correcto",N(F272),0)</f>
        <v>0</v>
      </c>
      <c r="J272" s="21" t="n">
        <f aca="false">I272-IF(K272="Correcto",N(G272),0)</f>
        <v>0</v>
      </c>
      <c r="K272" s="8" t="str">
        <f aca="false">IF(COUNTA(A272:G272)=0,"",IF(OR(A272="",B272="",AND(C272&lt;&gt;"Inicial",C272&lt;&gt;"Recurrente"),NOT(ISNUMBER(D272)),D272&lt;0,NOT(ISNUMBER(E272)),E272&lt;1,MOD(E272,1)&lt;&gt;0,AND(C272="Inicial",E272&lt;&gt;1),AND(F272&lt;&gt;"",NOT(ISNUMBER(F272))),AND(G272&lt;&gt;"",NOT(ISNUMBER(G272))),N(F272)&lt;0,N(G272)&lt;0,N(F272)&gt;D272*E272),"REVISAR datos","Correcto"))</f>
        <v/>
      </c>
      <c r="L272" s="22" t="str">
        <f aca="false">IF(COUNTA(A272)=0,"",IF(COUNTIFS(Resumen!$A$18:$A$25,A272)=1,"Clasificado","REVISAR categoría"))</f>
        <v/>
      </c>
      <c r="M272" s="1" t="n">
        <f aca="false">IF(COUNTA(A272:G272)&gt;0,ROW(),0)</f>
        <v>0</v>
      </c>
    </row>
    <row r="273" customFormat="false" ht="30" hidden="false" customHeight="true" outlineLevel="0" collapsed="false">
      <c r="A273" s="27"/>
      <c r="B273" s="27"/>
      <c r="C273" s="27"/>
      <c r="D273" s="28"/>
      <c r="E273" s="27"/>
      <c r="F273" s="28"/>
      <c r="G273" s="28"/>
      <c r="H273" s="21" t="n">
        <f aca="false">IF(K273="Correcto",D273*E273,0)</f>
        <v>0</v>
      </c>
      <c r="I273" s="21" t="n">
        <f aca="false">H273-IF(K273="Correcto",N(F273),0)</f>
        <v>0</v>
      </c>
      <c r="J273" s="21" t="n">
        <f aca="false">I273-IF(K273="Correcto",N(G273),0)</f>
        <v>0</v>
      </c>
      <c r="K273" s="8" t="str">
        <f aca="false">IF(COUNTA(A273:G273)=0,"",IF(OR(A273="",B273="",AND(C273&lt;&gt;"Inicial",C273&lt;&gt;"Recurrente"),NOT(ISNUMBER(D273)),D273&lt;0,NOT(ISNUMBER(E273)),E273&lt;1,MOD(E273,1)&lt;&gt;0,AND(C273="Inicial",E273&lt;&gt;1),AND(F273&lt;&gt;"",NOT(ISNUMBER(F273))),AND(G273&lt;&gt;"",NOT(ISNUMBER(G273))),N(F273)&lt;0,N(G273)&lt;0,N(F273)&gt;D273*E273),"REVISAR datos","Correcto"))</f>
        <v/>
      </c>
      <c r="L273" s="22" t="str">
        <f aca="false">IF(COUNTA(A273)=0,"",IF(COUNTIFS(Resumen!$A$18:$A$25,A273)=1,"Clasificado","REVISAR categoría"))</f>
        <v/>
      </c>
      <c r="M273" s="1" t="n">
        <f aca="false">IF(COUNTA(A273:G273)&gt;0,ROW(),0)</f>
        <v>0</v>
      </c>
    </row>
    <row r="274" customFormat="false" ht="30" hidden="false" customHeight="true" outlineLevel="0" collapsed="false">
      <c r="A274" s="27"/>
      <c r="B274" s="27"/>
      <c r="C274" s="27"/>
      <c r="D274" s="28"/>
      <c r="E274" s="27"/>
      <c r="F274" s="28"/>
      <c r="G274" s="28"/>
      <c r="H274" s="21" t="n">
        <f aca="false">IF(K274="Correcto",D274*E274,0)</f>
        <v>0</v>
      </c>
      <c r="I274" s="21" t="n">
        <f aca="false">H274-IF(K274="Correcto",N(F274),0)</f>
        <v>0</v>
      </c>
      <c r="J274" s="21" t="n">
        <f aca="false">I274-IF(K274="Correcto",N(G274),0)</f>
        <v>0</v>
      </c>
      <c r="K274" s="8" t="str">
        <f aca="false">IF(COUNTA(A274:G274)=0,"",IF(OR(A274="",B274="",AND(C274&lt;&gt;"Inicial",C274&lt;&gt;"Recurrente"),NOT(ISNUMBER(D274)),D274&lt;0,NOT(ISNUMBER(E274)),E274&lt;1,MOD(E274,1)&lt;&gt;0,AND(C274="Inicial",E274&lt;&gt;1),AND(F274&lt;&gt;"",NOT(ISNUMBER(F274))),AND(G274&lt;&gt;"",NOT(ISNUMBER(G274))),N(F274)&lt;0,N(G274)&lt;0,N(F274)&gt;D274*E274),"REVISAR datos","Correcto"))</f>
        <v/>
      </c>
      <c r="L274" s="22" t="str">
        <f aca="false">IF(COUNTA(A274)=0,"",IF(COUNTIFS(Resumen!$A$18:$A$25,A274)=1,"Clasificado","REVISAR categoría"))</f>
        <v/>
      </c>
      <c r="M274" s="1" t="n">
        <f aca="false">IF(COUNTA(A274:G274)&gt;0,ROW(),0)</f>
        <v>0</v>
      </c>
    </row>
    <row r="275" customFormat="false" ht="30" hidden="false" customHeight="true" outlineLevel="0" collapsed="false">
      <c r="A275" s="27"/>
      <c r="B275" s="27"/>
      <c r="C275" s="27"/>
      <c r="D275" s="28"/>
      <c r="E275" s="27"/>
      <c r="F275" s="28"/>
      <c r="G275" s="28"/>
      <c r="H275" s="21" t="n">
        <f aca="false">IF(K275="Correcto",D275*E275,0)</f>
        <v>0</v>
      </c>
      <c r="I275" s="21" t="n">
        <f aca="false">H275-IF(K275="Correcto",N(F275),0)</f>
        <v>0</v>
      </c>
      <c r="J275" s="21" t="n">
        <f aca="false">I275-IF(K275="Correcto",N(G275),0)</f>
        <v>0</v>
      </c>
      <c r="K275" s="8" t="str">
        <f aca="false">IF(COUNTA(A275:G275)=0,"",IF(OR(A275="",B275="",AND(C275&lt;&gt;"Inicial",C275&lt;&gt;"Recurrente"),NOT(ISNUMBER(D275)),D275&lt;0,NOT(ISNUMBER(E275)),E275&lt;1,MOD(E275,1)&lt;&gt;0,AND(C275="Inicial",E275&lt;&gt;1),AND(F275&lt;&gt;"",NOT(ISNUMBER(F275))),AND(G275&lt;&gt;"",NOT(ISNUMBER(G275))),N(F275)&lt;0,N(G275)&lt;0,N(F275)&gt;D275*E275),"REVISAR datos","Correcto"))</f>
        <v/>
      </c>
      <c r="L275" s="22" t="str">
        <f aca="false">IF(COUNTA(A275)=0,"",IF(COUNTIFS(Resumen!$A$18:$A$25,A275)=1,"Clasificado","REVISAR categoría"))</f>
        <v/>
      </c>
      <c r="M275" s="1" t="n">
        <f aca="false">IF(COUNTA(A275:G275)&gt;0,ROW(),0)</f>
        <v>0</v>
      </c>
    </row>
    <row r="276" customFormat="false" ht="30" hidden="false" customHeight="true" outlineLevel="0" collapsed="false">
      <c r="A276" s="27"/>
      <c r="B276" s="27"/>
      <c r="C276" s="27"/>
      <c r="D276" s="28"/>
      <c r="E276" s="27"/>
      <c r="F276" s="28"/>
      <c r="G276" s="28"/>
      <c r="H276" s="21" t="n">
        <f aca="false">IF(K276="Correcto",D276*E276,0)</f>
        <v>0</v>
      </c>
      <c r="I276" s="21" t="n">
        <f aca="false">H276-IF(K276="Correcto",N(F276),0)</f>
        <v>0</v>
      </c>
      <c r="J276" s="21" t="n">
        <f aca="false">I276-IF(K276="Correcto",N(G276),0)</f>
        <v>0</v>
      </c>
      <c r="K276" s="8" t="str">
        <f aca="false">IF(COUNTA(A276:G276)=0,"",IF(OR(A276="",B276="",AND(C276&lt;&gt;"Inicial",C276&lt;&gt;"Recurrente"),NOT(ISNUMBER(D276)),D276&lt;0,NOT(ISNUMBER(E276)),E276&lt;1,MOD(E276,1)&lt;&gt;0,AND(C276="Inicial",E276&lt;&gt;1),AND(F276&lt;&gt;"",NOT(ISNUMBER(F276))),AND(G276&lt;&gt;"",NOT(ISNUMBER(G276))),N(F276)&lt;0,N(G276)&lt;0,N(F276)&gt;D276*E276),"REVISAR datos","Correcto"))</f>
        <v/>
      </c>
      <c r="L276" s="22" t="str">
        <f aca="false">IF(COUNTA(A276)=0,"",IF(COUNTIFS(Resumen!$A$18:$A$25,A276)=1,"Clasificado","REVISAR categoría"))</f>
        <v/>
      </c>
      <c r="M276" s="1" t="n">
        <f aca="false">IF(COUNTA(A276:G276)&gt;0,ROW(),0)</f>
        <v>0</v>
      </c>
    </row>
    <row r="277" customFormat="false" ht="30" hidden="false" customHeight="true" outlineLevel="0" collapsed="false">
      <c r="A277" s="27"/>
      <c r="B277" s="27"/>
      <c r="C277" s="27"/>
      <c r="D277" s="28"/>
      <c r="E277" s="27"/>
      <c r="F277" s="28"/>
      <c r="G277" s="28"/>
      <c r="H277" s="21" t="n">
        <f aca="false">IF(K277="Correcto",D277*E277,0)</f>
        <v>0</v>
      </c>
      <c r="I277" s="21" t="n">
        <f aca="false">H277-IF(K277="Correcto",N(F277),0)</f>
        <v>0</v>
      </c>
      <c r="J277" s="21" t="n">
        <f aca="false">I277-IF(K277="Correcto",N(G277),0)</f>
        <v>0</v>
      </c>
      <c r="K277" s="8" t="str">
        <f aca="false">IF(COUNTA(A277:G277)=0,"",IF(OR(A277="",B277="",AND(C277&lt;&gt;"Inicial",C277&lt;&gt;"Recurrente"),NOT(ISNUMBER(D277)),D277&lt;0,NOT(ISNUMBER(E277)),E277&lt;1,MOD(E277,1)&lt;&gt;0,AND(C277="Inicial",E277&lt;&gt;1),AND(F277&lt;&gt;"",NOT(ISNUMBER(F277))),AND(G277&lt;&gt;"",NOT(ISNUMBER(G277))),N(F277)&lt;0,N(G277)&lt;0,N(F277)&gt;D277*E277),"REVISAR datos","Correcto"))</f>
        <v/>
      </c>
      <c r="L277" s="22" t="str">
        <f aca="false">IF(COUNTA(A277)=0,"",IF(COUNTIFS(Resumen!$A$18:$A$25,A277)=1,"Clasificado","REVISAR categoría"))</f>
        <v/>
      </c>
      <c r="M277" s="1" t="n">
        <f aca="false">IF(COUNTA(A277:G277)&gt;0,ROW(),0)</f>
        <v>0</v>
      </c>
    </row>
    <row r="278" customFormat="false" ht="30" hidden="false" customHeight="true" outlineLevel="0" collapsed="false">
      <c r="A278" s="27"/>
      <c r="B278" s="27"/>
      <c r="C278" s="27"/>
      <c r="D278" s="28"/>
      <c r="E278" s="27"/>
      <c r="F278" s="28"/>
      <c r="G278" s="28"/>
      <c r="H278" s="21" t="n">
        <f aca="false">IF(K278="Correcto",D278*E278,0)</f>
        <v>0</v>
      </c>
      <c r="I278" s="21" t="n">
        <f aca="false">H278-IF(K278="Correcto",N(F278),0)</f>
        <v>0</v>
      </c>
      <c r="J278" s="21" t="n">
        <f aca="false">I278-IF(K278="Correcto",N(G278),0)</f>
        <v>0</v>
      </c>
      <c r="K278" s="8" t="str">
        <f aca="false">IF(COUNTA(A278:G278)=0,"",IF(OR(A278="",B278="",AND(C278&lt;&gt;"Inicial",C278&lt;&gt;"Recurrente"),NOT(ISNUMBER(D278)),D278&lt;0,NOT(ISNUMBER(E278)),E278&lt;1,MOD(E278,1)&lt;&gt;0,AND(C278="Inicial",E278&lt;&gt;1),AND(F278&lt;&gt;"",NOT(ISNUMBER(F278))),AND(G278&lt;&gt;"",NOT(ISNUMBER(G278))),N(F278)&lt;0,N(G278)&lt;0,N(F278)&gt;D278*E278),"REVISAR datos","Correcto"))</f>
        <v/>
      </c>
      <c r="L278" s="22" t="str">
        <f aca="false">IF(COUNTA(A278)=0,"",IF(COUNTIFS(Resumen!$A$18:$A$25,A278)=1,"Clasificado","REVISAR categoría"))</f>
        <v/>
      </c>
      <c r="M278" s="1" t="n">
        <f aca="false">IF(COUNTA(A278:G278)&gt;0,ROW(),0)</f>
        <v>0</v>
      </c>
    </row>
    <row r="279" customFormat="false" ht="30" hidden="false" customHeight="true" outlineLevel="0" collapsed="false">
      <c r="A279" s="27"/>
      <c r="B279" s="27"/>
      <c r="C279" s="27"/>
      <c r="D279" s="28"/>
      <c r="E279" s="27"/>
      <c r="F279" s="28"/>
      <c r="G279" s="28"/>
      <c r="H279" s="21" t="n">
        <f aca="false">IF(K279="Correcto",D279*E279,0)</f>
        <v>0</v>
      </c>
      <c r="I279" s="21" t="n">
        <f aca="false">H279-IF(K279="Correcto",N(F279),0)</f>
        <v>0</v>
      </c>
      <c r="J279" s="21" t="n">
        <f aca="false">I279-IF(K279="Correcto",N(G279),0)</f>
        <v>0</v>
      </c>
      <c r="K279" s="8" t="str">
        <f aca="false">IF(COUNTA(A279:G279)=0,"",IF(OR(A279="",B279="",AND(C279&lt;&gt;"Inicial",C279&lt;&gt;"Recurrente"),NOT(ISNUMBER(D279)),D279&lt;0,NOT(ISNUMBER(E279)),E279&lt;1,MOD(E279,1)&lt;&gt;0,AND(C279="Inicial",E279&lt;&gt;1),AND(F279&lt;&gt;"",NOT(ISNUMBER(F279))),AND(G279&lt;&gt;"",NOT(ISNUMBER(G279))),N(F279)&lt;0,N(G279)&lt;0,N(F279)&gt;D279*E279),"REVISAR datos","Correcto"))</f>
        <v/>
      </c>
      <c r="L279" s="22" t="str">
        <f aca="false">IF(COUNTA(A279)=0,"",IF(COUNTIFS(Resumen!$A$18:$A$25,A279)=1,"Clasificado","REVISAR categoría"))</f>
        <v/>
      </c>
      <c r="M279" s="1" t="n">
        <f aca="false">IF(COUNTA(A279:G279)&gt;0,ROW(),0)</f>
        <v>0</v>
      </c>
    </row>
    <row r="280" customFormat="false" ht="30" hidden="false" customHeight="true" outlineLevel="0" collapsed="false">
      <c r="A280" s="27"/>
      <c r="B280" s="27"/>
      <c r="C280" s="27"/>
      <c r="D280" s="28"/>
      <c r="E280" s="27"/>
      <c r="F280" s="28"/>
      <c r="G280" s="28"/>
      <c r="H280" s="21" t="n">
        <f aca="false">IF(K280="Correcto",D280*E280,0)</f>
        <v>0</v>
      </c>
      <c r="I280" s="21" t="n">
        <f aca="false">H280-IF(K280="Correcto",N(F280),0)</f>
        <v>0</v>
      </c>
      <c r="J280" s="21" t="n">
        <f aca="false">I280-IF(K280="Correcto",N(G280),0)</f>
        <v>0</v>
      </c>
      <c r="K280" s="8" t="str">
        <f aca="false">IF(COUNTA(A280:G280)=0,"",IF(OR(A280="",B280="",AND(C280&lt;&gt;"Inicial",C280&lt;&gt;"Recurrente"),NOT(ISNUMBER(D280)),D280&lt;0,NOT(ISNUMBER(E280)),E280&lt;1,MOD(E280,1)&lt;&gt;0,AND(C280="Inicial",E280&lt;&gt;1),AND(F280&lt;&gt;"",NOT(ISNUMBER(F280))),AND(G280&lt;&gt;"",NOT(ISNUMBER(G280))),N(F280)&lt;0,N(G280)&lt;0,N(F280)&gt;D280*E280),"REVISAR datos","Correcto"))</f>
        <v/>
      </c>
      <c r="L280" s="22" t="str">
        <f aca="false">IF(COUNTA(A280)=0,"",IF(COUNTIFS(Resumen!$A$18:$A$25,A280)=1,"Clasificado","REVISAR categoría"))</f>
        <v/>
      </c>
      <c r="M280" s="1" t="n">
        <f aca="false">IF(COUNTA(A280:G280)&gt;0,ROW(),0)</f>
        <v>0</v>
      </c>
    </row>
    <row r="281" customFormat="false" ht="30" hidden="false" customHeight="true" outlineLevel="0" collapsed="false">
      <c r="A281" s="27"/>
      <c r="B281" s="27"/>
      <c r="C281" s="27"/>
      <c r="D281" s="28"/>
      <c r="E281" s="27"/>
      <c r="F281" s="28"/>
      <c r="G281" s="28"/>
      <c r="H281" s="21" t="n">
        <f aca="false">IF(K281="Correcto",D281*E281,0)</f>
        <v>0</v>
      </c>
      <c r="I281" s="21" t="n">
        <f aca="false">H281-IF(K281="Correcto",N(F281),0)</f>
        <v>0</v>
      </c>
      <c r="J281" s="21" t="n">
        <f aca="false">I281-IF(K281="Correcto",N(G281),0)</f>
        <v>0</v>
      </c>
      <c r="K281" s="8" t="str">
        <f aca="false">IF(COUNTA(A281:G281)=0,"",IF(OR(A281="",B281="",AND(C281&lt;&gt;"Inicial",C281&lt;&gt;"Recurrente"),NOT(ISNUMBER(D281)),D281&lt;0,NOT(ISNUMBER(E281)),E281&lt;1,MOD(E281,1)&lt;&gt;0,AND(C281="Inicial",E281&lt;&gt;1),AND(F281&lt;&gt;"",NOT(ISNUMBER(F281))),AND(G281&lt;&gt;"",NOT(ISNUMBER(G281))),N(F281)&lt;0,N(G281)&lt;0,N(F281)&gt;D281*E281),"REVISAR datos","Correcto"))</f>
        <v/>
      </c>
      <c r="L281" s="22" t="str">
        <f aca="false">IF(COUNTA(A281)=0,"",IF(COUNTIFS(Resumen!$A$18:$A$25,A281)=1,"Clasificado","REVISAR categoría"))</f>
        <v/>
      </c>
      <c r="M281" s="1" t="n">
        <f aca="false">IF(COUNTA(A281:G281)&gt;0,ROW(),0)</f>
        <v>0</v>
      </c>
    </row>
    <row r="282" customFormat="false" ht="30" hidden="false" customHeight="true" outlineLevel="0" collapsed="false">
      <c r="A282" s="27"/>
      <c r="B282" s="27"/>
      <c r="C282" s="27"/>
      <c r="D282" s="28"/>
      <c r="E282" s="27"/>
      <c r="F282" s="28"/>
      <c r="G282" s="28"/>
      <c r="H282" s="21" t="n">
        <f aca="false">IF(K282="Correcto",D282*E282,0)</f>
        <v>0</v>
      </c>
      <c r="I282" s="21" t="n">
        <f aca="false">H282-IF(K282="Correcto",N(F282),0)</f>
        <v>0</v>
      </c>
      <c r="J282" s="21" t="n">
        <f aca="false">I282-IF(K282="Correcto",N(G282),0)</f>
        <v>0</v>
      </c>
      <c r="K282" s="8" t="str">
        <f aca="false">IF(COUNTA(A282:G282)=0,"",IF(OR(A282="",B282="",AND(C282&lt;&gt;"Inicial",C282&lt;&gt;"Recurrente"),NOT(ISNUMBER(D282)),D282&lt;0,NOT(ISNUMBER(E282)),E282&lt;1,MOD(E282,1)&lt;&gt;0,AND(C282="Inicial",E282&lt;&gt;1),AND(F282&lt;&gt;"",NOT(ISNUMBER(F282))),AND(G282&lt;&gt;"",NOT(ISNUMBER(G282))),N(F282)&lt;0,N(G282)&lt;0,N(F282)&gt;D282*E282),"REVISAR datos","Correcto"))</f>
        <v/>
      </c>
      <c r="L282" s="22" t="str">
        <f aca="false">IF(COUNTA(A282)=0,"",IF(COUNTIFS(Resumen!$A$18:$A$25,A282)=1,"Clasificado","REVISAR categoría"))</f>
        <v/>
      </c>
      <c r="M282" s="1" t="n">
        <f aca="false">IF(COUNTA(A282:G282)&gt;0,ROW(),0)</f>
        <v>0</v>
      </c>
    </row>
    <row r="283" customFormat="false" ht="30" hidden="false" customHeight="true" outlineLevel="0" collapsed="false">
      <c r="A283" s="27"/>
      <c r="B283" s="27"/>
      <c r="C283" s="27"/>
      <c r="D283" s="28"/>
      <c r="E283" s="27"/>
      <c r="F283" s="28"/>
      <c r="G283" s="28"/>
      <c r="H283" s="21" t="n">
        <f aca="false">IF(K283="Correcto",D283*E283,0)</f>
        <v>0</v>
      </c>
      <c r="I283" s="21" t="n">
        <f aca="false">H283-IF(K283="Correcto",N(F283),0)</f>
        <v>0</v>
      </c>
      <c r="J283" s="21" t="n">
        <f aca="false">I283-IF(K283="Correcto",N(G283),0)</f>
        <v>0</v>
      </c>
      <c r="K283" s="8" t="str">
        <f aca="false">IF(COUNTA(A283:G283)=0,"",IF(OR(A283="",B283="",AND(C283&lt;&gt;"Inicial",C283&lt;&gt;"Recurrente"),NOT(ISNUMBER(D283)),D283&lt;0,NOT(ISNUMBER(E283)),E283&lt;1,MOD(E283,1)&lt;&gt;0,AND(C283="Inicial",E283&lt;&gt;1),AND(F283&lt;&gt;"",NOT(ISNUMBER(F283))),AND(G283&lt;&gt;"",NOT(ISNUMBER(G283))),N(F283)&lt;0,N(G283)&lt;0,N(F283)&gt;D283*E283),"REVISAR datos","Correcto"))</f>
        <v/>
      </c>
      <c r="L283" s="22" t="str">
        <f aca="false">IF(COUNTA(A283)=0,"",IF(COUNTIFS(Resumen!$A$18:$A$25,A283)=1,"Clasificado","REVISAR categoría"))</f>
        <v/>
      </c>
      <c r="M283" s="1" t="n">
        <f aca="false">IF(COUNTA(A283:G283)&gt;0,ROW(),0)</f>
        <v>0</v>
      </c>
    </row>
    <row r="284" customFormat="false" ht="30" hidden="false" customHeight="true" outlineLevel="0" collapsed="false">
      <c r="A284" s="27"/>
      <c r="B284" s="27"/>
      <c r="C284" s="27"/>
      <c r="D284" s="28"/>
      <c r="E284" s="27"/>
      <c r="F284" s="28"/>
      <c r="G284" s="28"/>
      <c r="H284" s="21" t="n">
        <f aca="false">IF(K284="Correcto",D284*E284,0)</f>
        <v>0</v>
      </c>
      <c r="I284" s="21" t="n">
        <f aca="false">H284-IF(K284="Correcto",N(F284),0)</f>
        <v>0</v>
      </c>
      <c r="J284" s="21" t="n">
        <f aca="false">I284-IF(K284="Correcto",N(G284),0)</f>
        <v>0</v>
      </c>
      <c r="K284" s="8" t="str">
        <f aca="false">IF(COUNTA(A284:G284)=0,"",IF(OR(A284="",B284="",AND(C284&lt;&gt;"Inicial",C284&lt;&gt;"Recurrente"),NOT(ISNUMBER(D284)),D284&lt;0,NOT(ISNUMBER(E284)),E284&lt;1,MOD(E284,1)&lt;&gt;0,AND(C284="Inicial",E284&lt;&gt;1),AND(F284&lt;&gt;"",NOT(ISNUMBER(F284))),AND(G284&lt;&gt;"",NOT(ISNUMBER(G284))),N(F284)&lt;0,N(G284)&lt;0,N(F284)&gt;D284*E284),"REVISAR datos","Correcto"))</f>
        <v/>
      </c>
      <c r="L284" s="22" t="str">
        <f aca="false">IF(COUNTA(A284)=0,"",IF(COUNTIFS(Resumen!$A$18:$A$25,A284)=1,"Clasificado","REVISAR categoría"))</f>
        <v/>
      </c>
      <c r="M284" s="1" t="n">
        <f aca="false">IF(COUNTA(A284:G284)&gt;0,ROW(),0)</f>
        <v>0</v>
      </c>
    </row>
    <row r="285" customFormat="false" ht="30" hidden="false" customHeight="true" outlineLevel="0" collapsed="false">
      <c r="A285" s="27"/>
      <c r="B285" s="27"/>
      <c r="C285" s="27"/>
      <c r="D285" s="28"/>
      <c r="E285" s="27"/>
      <c r="F285" s="28"/>
      <c r="G285" s="28"/>
      <c r="H285" s="21" t="n">
        <f aca="false">IF(K285="Correcto",D285*E285,0)</f>
        <v>0</v>
      </c>
      <c r="I285" s="21" t="n">
        <f aca="false">H285-IF(K285="Correcto",N(F285),0)</f>
        <v>0</v>
      </c>
      <c r="J285" s="21" t="n">
        <f aca="false">I285-IF(K285="Correcto",N(G285),0)</f>
        <v>0</v>
      </c>
      <c r="K285" s="8" t="str">
        <f aca="false">IF(COUNTA(A285:G285)=0,"",IF(OR(A285="",B285="",AND(C285&lt;&gt;"Inicial",C285&lt;&gt;"Recurrente"),NOT(ISNUMBER(D285)),D285&lt;0,NOT(ISNUMBER(E285)),E285&lt;1,MOD(E285,1)&lt;&gt;0,AND(C285="Inicial",E285&lt;&gt;1),AND(F285&lt;&gt;"",NOT(ISNUMBER(F285))),AND(G285&lt;&gt;"",NOT(ISNUMBER(G285))),N(F285)&lt;0,N(G285)&lt;0,N(F285)&gt;D285*E285),"REVISAR datos","Correcto"))</f>
        <v/>
      </c>
      <c r="L285" s="22" t="str">
        <f aca="false">IF(COUNTA(A285)=0,"",IF(COUNTIFS(Resumen!$A$18:$A$25,A285)=1,"Clasificado","REVISAR categoría"))</f>
        <v/>
      </c>
      <c r="M285" s="1" t="n">
        <f aca="false">IF(COUNTA(A285:G285)&gt;0,ROW(),0)</f>
        <v>0</v>
      </c>
    </row>
    <row r="286" customFormat="false" ht="30" hidden="false" customHeight="true" outlineLevel="0" collapsed="false">
      <c r="A286" s="27"/>
      <c r="B286" s="27"/>
      <c r="C286" s="27"/>
      <c r="D286" s="28"/>
      <c r="E286" s="27"/>
      <c r="F286" s="28"/>
      <c r="G286" s="28"/>
      <c r="H286" s="21" t="n">
        <f aca="false">IF(K286="Correcto",D286*E286,0)</f>
        <v>0</v>
      </c>
      <c r="I286" s="21" t="n">
        <f aca="false">H286-IF(K286="Correcto",N(F286),0)</f>
        <v>0</v>
      </c>
      <c r="J286" s="21" t="n">
        <f aca="false">I286-IF(K286="Correcto",N(G286),0)</f>
        <v>0</v>
      </c>
      <c r="K286" s="8" t="str">
        <f aca="false">IF(COUNTA(A286:G286)=0,"",IF(OR(A286="",B286="",AND(C286&lt;&gt;"Inicial",C286&lt;&gt;"Recurrente"),NOT(ISNUMBER(D286)),D286&lt;0,NOT(ISNUMBER(E286)),E286&lt;1,MOD(E286,1)&lt;&gt;0,AND(C286="Inicial",E286&lt;&gt;1),AND(F286&lt;&gt;"",NOT(ISNUMBER(F286))),AND(G286&lt;&gt;"",NOT(ISNUMBER(G286))),N(F286)&lt;0,N(G286)&lt;0,N(F286)&gt;D286*E286),"REVISAR datos","Correcto"))</f>
        <v/>
      </c>
      <c r="L286" s="22" t="str">
        <f aca="false">IF(COUNTA(A286)=0,"",IF(COUNTIFS(Resumen!$A$18:$A$25,A286)=1,"Clasificado","REVISAR categoría"))</f>
        <v/>
      </c>
      <c r="M286" s="1" t="n">
        <f aca="false">IF(COUNTA(A286:G286)&gt;0,ROW(),0)</f>
        <v>0</v>
      </c>
    </row>
    <row r="287" customFormat="false" ht="30" hidden="false" customHeight="true" outlineLevel="0" collapsed="false">
      <c r="A287" s="27"/>
      <c r="B287" s="27"/>
      <c r="C287" s="27"/>
      <c r="D287" s="28"/>
      <c r="E287" s="27"/>
      <c r="F287" s="28"/>
      <c r="G287" s="28"/>
      <c r="H287" s="21" t="n">
        <f aca="false">IF(K287="Correcto",D287*E287,0)</f>
        <v>0</v>
      </c>
      <c r="I287" s="21" t="n">
        <f aca="false">H287-IF(K287="Correcto",N(F287),0)</f>
        <v>0</v>
      </c>
      <c r="J287" s="21" t="n">
        <f aca="false">I287-IF(K287="Correcto",N(G287),0)</f>
        <v>0</v>
      </c>
      <c r="K287" s="8" t="str">
        <f aca="false">IF(COUNTA(A287:G287)=0,"",IF(OR(A287="",B287="",AND(C287&lt;&gt;"Inicial",C287&lt;&gt;"Recurrente"),NOT(ISNUMBER(D287)),D287&lt;0,NOT(ISNUMBER(E287)),E287&lt;1,MOD(E287,1)&lt;&gt;0,AND(C287="Inicial",E287&lt;&gt;1),AND(F287&lt;&gt;"",NOT(ISNUMBER(F287))),AND(G287&lt;&gt;"",NOT(ISNUMBER(G287))),N(F287)&lt;0,N(G287)&lt;0,N(F287)&gt;D287*E287),"REVISAR datos","Correcto"))</f>
        <v/>
      </c>
      <c r="L287" s="22" t="str">
        <f aca="false">IF(COUNTA(A287)=0,"",IF(COUNTIFS(Resumen!$A$18:$A$25,A287)=1,"Clasificado","REVISAR categoría"))</f>
        <v/>
      </c>
      <c r="M287" s="1" t="n">
        <f aca="false">IF(COUNTA(A287:G287)&gt;0,ROW(),0)</f>
        <v>0</v>
      </c>
    </row>
    <row r="288" customFormat="false" ht="30" hidden="false" customHeight="true" outlineLevel="0" collapsed="false">
      <c r="A288" s="27"/>
      <c r="B288" s="27"/>
      <c r="C288" s="27"/>
      <c r="D288" s="28"/>
      <c r="E288" s="27"/>
      <c r="F288" s="28"/>
      <c r="G288" s="28"/>
      <c r="H288" s="21" t="n">
        <f aca="false">IF(K288="Correcto",D288*E288,0)</f>
        <v>0</v>
      </c>
      <c r="I288" s="21" t="n">
        <f aca="false">H288-IF(K288="Correcto",N(F288),0)</f>
        <v>0</v>
      </c>
      <c r="J288" s="21" t="n">
        <f aca="false">I288-IF(K288="Correcto",N(G288),0)</f>
        <v>0</v>
      </c>
      <c r="K288" s="8" t="str">
        <f aca="false">IF(COUNTA(A288:G288)=0,"",IF(OR(A288="",B288="",AND(C288&lt;&gt;"Inicial",C288&lt;&gt;"Recurrente"),NOT(ISNUMBER(D288)),D288&lt;0,NOT(ISNUMBER(E288)),E288&lt;1,MOD(E288,1)&lt;&gt;0,AND(C288="Inicial",E288&lt;&gt;1),AND(F288&lt;&gt;"",NOT(ISNUMBER(F288))),AND(G288&lt;&gt;"",NOT(ISNUMBER(G288))),N(F288)&lt;0,N(G288)&lt;0,N(F288)&gt;D288*E288),"REVISAR datos","Correcto"))</f>
        <v/>
      </c>
      <c r="L288" s="22" t="str">
        <f aca="false">IF(COUNTA(A288)=0,"",IF(COUNTIFS(Resumen!$A$18:$A$25,A288)=1,"Clasificado","REVISAR categoría"))</f>
        <v/>
      </c>
      <c r="M288" s="1" t="n">
        <f aca="false">IF(COUNTA(A288:G288)&gt;0,ROW(),0)</f>
        <v>0</v>
      </c>
    </row>
    <row r="289" customFormat="false" ht="30" hidden="false" customHeight="true" outlineLevel="0" collapsed="false">
      <c r="A289" s="27"/>
      <c r="B289" s="27"/>
      <c r="C289" s="27"/>
      <c r="D289" s="28"/>
      <c r="E289" s="27"/>
      <c r="F289" s="28"/>
      <c r="G289" s="28"/>
      <c r="H289" s="21" t="n">
        <f aca="false">IF(K289="Correcto",D289*E289,0)</f>
        <v>0</v>
      </c>
      <c r="I289" s="21" t="n">
        <f aca="false">H289-IF(K289="Correcto",N(F289),0)</f>
        <v>0</v>
      </c>
      <c r="J289" s="21" t="n">
        <f aca="false">I289-IF(K289="Correcto",N(G289),0)</f>
        <v>0</v>
      </c>
      <c r="K289" s="8" t="str">
        <f aca="false">IF(COUNTA(A289:G289)=0,"",IF(OR(A289="",B289="",AND(C289&lt;&gt;"Inicial",C289&lt;&gt;"Recurrente"),NOT(ISNUMBER(D289)),D289&lt;0,NOT(ISNUMBER(E289)),E289&lt;1,MOD(E289,1)&lt;&gt;0,AND(C289="Inicial",E289&lt;&gt;1),AND(F289&lt;&gt;"",NOT(ISNUMBER(F289))),AND(G289&lt;&gt;"",NOT(ISNUMBER(G289))),N(F289)&lt;0,N(G289)&lt;0,N(F289)&gt;D289*E289),"REVISAR datos","Correcto"))</f>
        <v/>
      </c>
      <c r="L289" s="22" t="str">
        <f aca="false">IF(COUNTA(A289)=0,"",IF(COUNTIFS(Resumen!$A$18:$A$25,A289)=1,"Clasificado","REVISAR categoría"))</f>
        <v/>
      </c>
      <c r="M289" s="1" t="n">
        <f aca="false">IF(COUNTA(A289:G289)&gt;0,ROW(),0)</f>
        <v>0</v>
      </c>
    </row>
    <row r="290" customFormat="false" ht="30" hidden="false" customHeight="true" outlineLevel="0" collapsed="false">
      <c r="A290" s="27"/>
      <c r="B290" s="27"/>
      <c r="C290" s="27"/>
      <c r="D290" s="28"/>
      <c r="E290" s="27"/>
      <c r="F290" s="28"/>
      <c r="G290" s="28"/>
      <c r="H290" s="21" t="n">
        <f aca="false">IF(K290="Correcto",D290*E290,0)</f>
        <v>0</v>
      </c>
      <c r="I290" s="21" t="n">
        <f aca="false">H290-IF(K290="Correcto",N(F290),0)</f>
        <v>0</v>
      </c>
      <c r="J290" s="21" t="n">
        <f aca="false">I290-IF(K290="Correcto",N(G290),0)</f>
        <v>0</v>
      </c>
      <c r="K290" s="8" t="str">
        <f aca="false">IF(COUNTA(A290:G290)=0,"",IF(OR(A290="",B290="",AND(C290&lt;&gt;"Inicial",C290&lt;&gt;"Recurrente"),NOT(ISNUMBER(D290)),D290&lt;0,NOT(ISNUMBER(E290)),E290&lt;1,MOD(E290,1)&lt;&gt;0,AND(C290="Inicial",E290&lt;&gt;1),AND(F290&lt;&gt;"",NOT(ISNUMBER(F290))),AND(G290&lt;&gt;"",NOT(ISNUMBER(G290))),N(F290)&lt;0,N(G290)&lt;0,N(F290)&gt;D290*E290),"REVISAR datos","Correcto"))</f>
        <v/>
      </c>
      <c r="L290" s="22" t="str">
        <f aca="false">IF(COUNTA(A290)=0,"",IF(COUNTIFS(Resumen!$A$18:$A$25,A290)=1,"Clasificado","REVISAR categoría"))</f>
        <v/>
      </c>
      <c r="M290" s="1" t="n">
        <f aca="false">IF(COUNTA(A290:G290)&gt;0,ROW(),0)</f>
        <v>0</v>
      </c>
    </row>
    <row r="291" customFormat="false" ht="30" hidden="false" customHeight="true" outlineLevel="0" collapsed="false">
      <c r="A291" s="27"/>
      <c r="B291" s="27"/>
      <c r="C291" s="27"/>
      <c r="D291" s="28"/>
      <c r="E291" s="27"/>
      <c r="F291" s="28"/>
      <c r="G291" s="28"/>
      <c r="H291" s="21" t="n">
        <f aca="false">IF(K291="Correcto",D291*E291,0)</f>
        <v>0</v>
      </c>
      <c r="I291" s="21" t="n">
        <f aca="false">H291-IF(K291="Correcto",N(F291),0)</f>
        <v>0</v>
      </c>
      <c r="J291" s="21" t="n">
        <f aca="false">I291-IF(K291="Correcto",N(G291),0)</f>
        <v>0</v>
      </c>
      <c r="K291" s="8" t="str">
        <f aca="false">IF(COUNTA(A291:G291)=0,"",IF(OR(A291="",B291="",AND(C291&lt;&gt;"Inicial",C291&lt;&gt;"Recurrente"),NOT(ISNUMBER(D291)),D291&lt;0,NOT(ISNUMBER(E291)),E291&lt;1,MOD(E291,1)&lt;&gt;0,AND(C291="Inicial",E291&lt;&gt;1),AND(F291&lt;&gt;"",NOT(ISNUMBER(F291))),AND(G291&lt;&gt;"",NOT(ISNUMBER(G291))),N(F291)&lt;0,N(G291)&lt;0,N(F291)&gt;D291*E291),"REVISAR datos","Correcto"))</f>
        <v/>
      </c>
      <c r="L291" s="22" t="str">
        <f aca="false">IF(COUNTA(A291)=0,"",IF(COUNTIFS(Resumen!$A$18:$A$25,A291)=1,"Clasificado","REVISAR categoría"))</f>
        <v/>
      </c>
      <c r="M291" s="1" t="n">
        <f aca="false">IF(COUNTA(A291:G291)&gt;0,ROW(),0)</f>
        <v>0</v>
      </c>
    </row>
    <row r="292" customFormat="false" ht="30" hidden="false" customHeight="true" outlineLevel="0" collapsed="false">
      <c r="A292" s="27"/>
      <c r="B292" s="27"/>
      <c r="C292" s="27"/>
      <c r="D292" s="28"/>
      <c r="E292" s="27"/>
      <c r="F292" s="28"/>
      <c r="G292" s="28"/>
      <c r="H292" s="21" t="n">
        <f aca="false">IF(K292="Correcto",D292*E292,0)</f>
        <v>0</v>
      </c>
      <c r="I292" s="21" t="n">
        <f aca="false">H292-IF(K292="Correcto",N(F292),0)</f>
        <v>0</v>
      </c>
      <c r="J292" s="21" t="n">
        <f aca="false">I292-IF(K292="Correcto",N(G292),0)</f>
        <v>0</v>
      </c>
      <c r="K292" s="8" t="str">
        <f aca="false">IF(COUNTA(A292:G292)=0,"",IF(OR(A292="",B292="",AND(C292&lt;&gt;"Inicial",C292&lt;&gt;"Recurrente"),NOT(ISNUMBER(D292)),D292&lt;0,NOT(ISNUMBER(E292)),E292&lt;1,MOD(E292,1)&lt;&gt;0,AND(C292="Inicial",E292&lt;&gt;1),AND(F292&lt;&gt;"",NOT(ISNUMBER(F292))),AND(G292&lt;&gt;"",NOT(ISNUMBER(G292))),N(F292)&lt;0,N(G292)&lt;0,N(F292)&gt;D292*E292),"REVISAR datos","Correcto"))</f>
        <v/>
      </c>
      <c r="L292" s="22" t="str">
        <f aca="false">IF(COUNTA(A292)=0,"",IF(COUNTIFS(Resumen!$A$18:$A$25,A292)=1,"Clasificado","REVISAR categoría"))</f>
        <v/>
      </c>
      <c r="M292" s="1" t="n">
        <f aca="false">IF(COUNTA(A292:G292)&gt;0,ROW(),0)</f>
        <v>0</v>
      </c>
    </row>
    <row r="293" customFormat="false" ht="30" hidden="false" customHeight="true" outlineLevel="0" collapsed="false">
      <c r="A293" s="27"/>
      <c r="B293" s="27"/>
      <c r="C293" s="27"/>
      <c r="D293" s="28"/>
      <c r="E293" s="27"/>
      <c r="F293" s="28"/>
      <c r="G293" s="28"/>
      <c r="H293" s="21" t="n">
        <f aca="false">IF(K293="Correcto",D293*E293,0)</f>
        <v>0</v>
      </c>
      <c r="I293" s="21" t="n">
        <f aca="false">H293-IF(K293="Correcto",N(F293),0)</f>
        <v>0</v>
      </c>
      <c r="J293" s="21" t="n">
        <f aca="false">I293-IF(K293="Correcto",N(G293),0)</f>
        <v>0</v>
      </c>
      <c r="K293" s="8" t="str">
        <f aca="false">IF(COUNTA(A293:G293)=0,"",IF(OR(A293="",B293="",AND(C293&lt;&gt;"Inicial",C293&lt;&gt;"Recurrente"),NOT(ISNUMBER(D293)),D293&lt;0,NOT(ISNUMBER(E293)),E293&lt;1,MOD(E293,1)&lt;&gt;0,AND(C293="Inicial",E293&lt;&gt;1),AND(F293&lt;&gt;"",NOT(ISNUMBER(F293))),AND(G293&lt;&gt;"",NOT(ISNUMBER(G293))),N(F293)&lt;0,N(G293)&lt;0,N(F293)&gt;D293*E293),"REVISAR datos","Correcto"))</f>
        <v/>
      </c>
      <c r="L293" s="22" t="str">
        <f aca="false">IF(COUNTA(A293)=0,"",IF(COUNTIFS(Resumen!$A$18:$A$25,A293)=1,"Clasificado","REVISAR categoría"))</f>
        <v/>
      </c>
      <c r="M293" s="1" t="n">
        <f aca="false">IF(COUNTA(A293:G293)&gt;0,ROW(),0)</f>
        <v>0</v>
      </c>
    </row>
    <row r="294" customFormat="false" ht="30" hidden="false" customHeight="true" outlineLevel="0" collapsed="false">
      <c r="A294" s="27"/>
      <c r="B294" s="27"/>
      <c r="C294" s="27"/>
      <c r="D294" s="28"/>
      <c r="E294" s="27"/>
      <c r="F294" s="28"/>
      <c r="G294" s="28"/>
      <c r="H294" s="21" t="n">
        <f aca="false">IF(K294="Correcto",D294*E294,0)</f>
        <v>0</v>
      </c>
      <c r="I294" s="21" t="n">
        <f aca="false">H294-IF(K294="Correcto",N(F294),0)</f>
        <v>0</v>
      </c>
      <c r="J294" s="21" t="n">
        <f aca="false">I294-IF(K294="Correcto",N(G294),0)</f>
        <v>0</v>
      </c>
      <c r="K294" s="8" t="str">
        <f aca="false">IF(COUNTA(A294:G294)=0,"",IF(OR(A294="",B294="",AND(C294&lt;&gt;"Inicial",C294&lt;&gt;"Recurrente"),NOT(ISNUMBER(D294)),D294&lt;0,NOT(ISNUMBER(E294)),E294&lt;1,MOD(E294,1)&lt;&gt;0,AND(C294="Inicial",E294&lt;&gt;1),AND(F294&lt;&gt;"",NOT(ISNUMBER(F294))),AND(G294&lt;&gt;"",NOT(ISNUMBER(G294))),N(F294)&lt;0,N(G294)&lt;0,N(F294)&gt;D294*E294),"REVISAR datos","Correcto"))</f>
        <v/>
      </c>
      <c r="L294" s="22" t="str">
        <f aca="false">IF(COUNTA(A294)=0,"",IF(COUNTIFS(Resumen!$A$18:$A$25,A294)=1,"Clasificado","REVISAR categoría"))</f>
        <v/>
      </c>
      <c r="M294" s="1" t="n">
        <f aca="false">IF(COUNTA(A294:G294)&gt;0,ROW(),0)</f>
        <v>0</v>
      </c>
    </row>
    <row r="295" customFormat="false" ht="30" hidden="false" customHeight="true" outlineLevel="0" collapsed="false">
      <c r="A295" s="27"/>
      <c r="B295" s="27"/>
      <c r="C295" s="27"/>
      <c r="D295" s="28"/>
      <c r="E295" s="27"/>
      <c r="F295" s="28"/>
      <c r="G295" s="28"/>
      <c r="H295" s="21" t="n">
        <f aca="false">IF(K295="Correcto",D295*E295,0)</f>
        <v>0</v>
      </c>
      <c r="I295" s="21" t="n">
        <f aca="false">H295-IF(K295="Correcto",N(F295),0)</f>
        <v>0</v>
      </c>
      <c r="J295" s="21" t="n">
        <f aca="false">I295-IF(K295="Correcto",N(G295),0)</f>
        <v>0</v>
      </c>
      <c r="K295" s="8" t="str">
        <f aca="false">IF(COUNTA(A295:G295)=0,"",IF(OR(A295="",B295="",AND(C295&lt;&gt;"Inicial",C295&lt;&gt;"Recurrente"),NOT(ISNUMBER(D295)),D295&lt;0,NOT(ISNUMBER(E295)),E295&lt;1,MOD(E295,1)&lt;&gt;0,AND(C295="Inicial",E295&lt;&gt;1),AND(F295&lt;&gt;"",NOT(ISNUMBER(F295))),AND(G295&lt;&gt;"",NOT(ISNUMBER(G295))),N(F295)&lt;0,N(G295)&lt;0,N(F295)&gt;D295*E295),"REVISAR datos","Correcto"))</f>
        <v/>
      </c>
      <c r="L295" s="22" t="str">
        <f aca="false">IF(COUNTA(A295)=0,"",IF(COUNTIFS(Resumen!$A$18:$A$25,A295)=1,"Clasificado","REVISAR categoría"))</f>
        <v/>
      </c>
      <c r="M295" s="1" t="n">
        <f aca="false">IF(COUNTA(A295:G295)&gt;0,ROW(),0)</f>
        <v>0</v>
      </c>
    </row>
    <row r="296" customFormat="false" ht="30" hidden="false" customHeight="true" outlineLevel="0" collapsed="false">
      <c r="A296" s="27"/>
      <c r="B296" s="27"/>
      <c r="C296" s="27"/>
      <c r="D296" s="28"/>
      <c r="E296" s="27"/>
      <c r="F296" s="28"/>
      <c r="G296" s="28"/>
      <c r="H296" s="21" t="n">
        <f aca="false">IF(K296="Correcto",D296*E296,0)</f>
        <v>0</v>
      </c>
      <c r="I296" s="21" t="n">
        <f aca="false">H296-IF(K296="Correcto",N(F296),0)</f>
        <v>0</v>
      </c>
      <c r="J296" s="21" t="n">
        <f aca="false">I296-IF(K296="Correcto",N(G296),0)</f>
        <v>0</v>
      </c>
      <c r="K296" s="8" t="str">
        <f aca="false">IF(COUNTA(A296:G296)=0,"",IF(OR(A296="",B296="",AND(C296&lt;&gt;"Inicial",C296&lt;&gt;"Recurrente"),NOT(ISNUMBER(D296)),D296&lt;0,NOT(ISNUMBER(E296)),E296&lt;1,MOD(E296,1)&lt;&gt;0,AND(C296="Inicial",E296&lt;&gt;1),AND(F296&lt;&gt;"",NOT(ISNUMBER(F296))),AND(G296&lt;&gt;"",NOT(ISNUMBER(G296))),N(F296)&lt;0,N(G296)&lt;0,N(F296)&gt;D296*E296),"REVISAR datos","Correcto"))</f>
        <v/>
      </c>
      <c r="L296" s="22" t="str">
        <f aca="false">IF(COUNTA(A296)=0,"",IF(COUNTIFS(Resumen!$A$18:$A$25,A296)=1,"Clasificado","REVISAR categoría"))</f>
        <v/>
      </c>
      <c r="M296" s="1" t="n">
        <f aca="false">IF(COUNTA(A296:G296)&gt;0,ROW(),0)</f>
        <v>0</v>
      </c>
    </row>
    <row r="297" customFormat="false" ht="30" hidden="false" customHeight="true" outlineLevel="0" collapsed="false">
      <c r="A297" s="27"/>
      <c r="B297" s="27"/>
      <c r="C297" s="27"/>
      <c r="D297" s="28"/>
      <c r="E297" s="27"/>
      <c r="F297" s="28"/>
      <c r="G297" s="28"/>
      <c r="H297" s="21" t="n">
        <f aca="false">IF(K297="Correcto",D297*E297,0)</f>
        <v>0</v>
      </c>
      <c r="I297" s="21" t="n">
        <f aca="false">H297-IF(K297="Correcto",N(F297),0)</f>
        <v>0</v>
      </c>
      <c r="J297" s="21" t="n">
        <f aca="false">I297-IF(K297="Correcto",N(G297),0)</f>
        <v>0</v>
      </c>
      <c r="K297" s="8" t="str">
        <f aca="false">IF(COUNTA(A297:G297)=0,"",IF(OR(A297="",B297="",AND(C297&lt;&gt;"Inicial",C297&lt;&gt;"Recurrente"),NOT(ISNUMBER(D297)),D297&lt;0,NOT(ISNUMBER(E297)),E297&lt;1,MOD(E297,1)&lt;&gt;0,AND(C297="Inicial",E297&lt;&gt;1),AND(F297&lt;&gt;"",NOT(ISNUMBER(F297))),AND(G297&lt;&gt;"",NOT(ISNUMBER(G297))),N(F297)&lt;0,N(G297)&lt;0,N(F297)&gt;D297*E297),"REVISAR datos","Correcto"))</f>
        <v/>
      </c>
      <c r="L297" s="22" t="str">
        <f aca="false">IF(COUNTA(A297)=0,"",IF(COUNTIFS(Resumen!$A$18:$A$25,A297)=1,"Clasificado","REVISAR categoría"))</f>
        <v/>
      </c>
      <c r="M297" s="1" t="n">
        <f aca="false">IF(COUNTA(A297:G297)&gt;0,ROW(),0)</f>
        <v>0</v>
      </c>
    </row>
    <row r="298" customFormat="false" ht="30" hidden="false" customHeight="true" outlineLevel="0" collapsed="false">
      <c r="A298" s="27"/>
      <c r="B298" s="27"/>
      <c r="C298" s="27"/>
      <c r="D298" s="28"/>
      <c r="E298" s="27"/>
      <c r="F298" s="28"/>
      <c r="G298" s="28"/>
      <c r="H298" s="21" t="n">
        <f aca="false">IF(K298="Correcto",D298*E298,0)</f>
        <v>0</v>
      </c>
      <c r="I298" s="21" t="n">
        <f aca="false">H298-IF(K298="Correcto",N(F298),0)</f>
        <v>0</v>
      </c>
      <c r="J298" s="21" t="n">
        <f aca="false">I298-IF(K298="Correcto",N(G298),0)</f>
        <v>0</v>
      </c>
      <c r="K298" s="8" t="str">
        <f aca="false">IF(COUNTA(A298:G298)=0,"",IF(OR(A298="",B298="",AND(C298&lt;&gt;"Inicial",C298&lt;&gt;"Recurrente"),NOT(ISNUMBER(D298)),D298&lt;0,NOT(ISNUMBER(E298)),E298&lt;1,MOD(E298,1)&lt;&gt;0,AND(C298="Inicial",E298&lt;&gt;1),AND(F298&lt;&gt;"",NOT(ISNUMBER(F298))),AND(G298&lt;&gt;"",NOT(ISNUMBER(G298))),N(F298)&lt;0,N(G298)&lt;0,N(F298)&gt;D298*E298),"REVISAR datos","Correcto"))</f>
        <v/>
      </c>
      <c r="L298" s="22" t="str">
        <f aca="false">IF(COUNTA(A298)=0,"",IF(COUNTIFS(Resumen!$A$18:$A$25,A298)=1,"Clasificado","REVISAR categoría"))</f>
        <v/>
      </c>
      <c r="M298" s="1" t="n">
        <f aca="false">IF(COUNTA(A298:G298)&gt;0,ROW(),0)</f>
        <v>0</v>
      </c>
    </row>
    <row r="299" customFormat="false" ht="30" hidden="false" customHeight="true" outlineLevel="0" collapsed="false">
      <c r="A299" s="27"/>
      <c r="B299" s="27"/>
      <c r="C299" s="27"/>
      <c r="D299" s="28"/>
      <c r="E299" s="27"/>
      <c r="F299" s="28"/>
      <c r="G299" s="28"/>
      <c r="H299" s="21" t="n">
        <f aca="false">IF(K299="Correcto",D299*E299,0)</f>
        <v>0</v>
      </c>
      <c r="I299" s="21" t="n">
        <f aca="false">H299-IF(K299="Correcto",N(F299),0)</f>
        <v>0</v>
      </c>
      <c r="J299" s="21" t="n">
        <f aca="false">I299-IF(K299="Correcto",N(G299),0)</f>
        <v>0</v>
      </c>
      <c r="K299" s="8" t="str">
        <f aca="false">IF(COUNTA(A299:G299)=0,"",IF(OR(A299="",B299="",AND(C299&lt;&gt;"Inicial",C299&lt;&gt;"Recurrente"),NOT(ISNUMBER(D299)),D299&lt;0,NOT(ISNUMBER(E299)),E299&lt;1,MOD(E299,1)&lt;&gt;0,AND(C299="Inicial",E299&lt;&gt;1),AND(F299&lt;&gt;"",NOT(ISNUMBER(F299))),AND(G299&lt;&gt;"",NOT(ISNUMBER(G299))),N(F299)&lt;0,N(G299)&lt;0,N(F299)&gt;D299*E299),"REVISAR datos","Correcto"))</f>
        <v/>
      </c>
      <c r="L299" s="22" t="str">
        <f aca="false">IF(COUNTA(A299)=0,"",IF(COUNTIFS(Resumen!$A$18:$A$25,A299)=1,"Clasificado","REVISAR categoría"))</f>
        <v/>
      </c>
      <c r="M299" s="1" t="n">
        <f aca="false">IF(COUNTA(A299:G299)&gt;0,ROW(),0)</f>
        <v>0</v>
      </c>
    </row>
    <row r="300" customFormat="false" ht="30" hidden="false" customHeight="true" outlineLevel="0" collapsed="false">
      <c r="A300" s="27"/>
      <c r="B300" s="27"/>
      <c r="C300" s="27"/>
      <c r="D300" s="28"/>
      <c r="E300" s="27"/>
      <c r="F300" s="28"/>
      <c r="G300" s="28"/>
      <c r="H300" s="21" t="n">
        <f aca="false">IF(K300="Correcto",D300*E300,0)</f>
        <v>0</v>
      </c>
      <c r="I300" s="21" t="n">
        <f aca="false">H300-IF(K300="Correcto",N(F300),0)</f>
        <v>0</v>
      </c>
      <c r="J300" s="21" t="n">
        <f aca="false">I300-IF(K300="Correcto",N(G300),0)</f>
        <v>0</v>
      </c>
      <c r="K300" s="8" t="str">
        <f aca="false">IF(COUNTA(A300:G300)=0,"",IF(OR(A300="",B300="",AND(C300&lt;&gt;"Inicial",C300&lt;&gt;"Recurrente"),NOT(ISNUMBER(D300)),D300&lt;0,NOT(ISNUMBER(E300)),E300&lt;1,MOD(E300,1)&lt;&gt;0,AND(C300="Inicial",E300&lt;&gt;1),AND(F300&lt;&gt;"",NOT(ISNUMBER(F300))),AND(G300&lt;&gt;"",NOT(ISNUMBER(G300))),N(F300)&lt;0,N(G300)&lt;0,N(F300)&gt;D300*E300),"REVISAR datos","Correcto"))</f>
        <v/>
      </c>
      <c r="L300" s="22" t="str">
        <f aca="false">IF(COUNTA(A300)=0,"",IF(COUNTIFS(Resumen!$A$18:$A$25,A300)=1,"Clasificado","REVISAR categoría"))</f>
        <v/>
      </c>
      <c r="M300" s="1" t="n">
        <f aca="false">IF(COUNTA(A300:G300)&gt;0,ROW(),0)</f>
        <v>0</v>
      </c>
    </row>
    <row r="301" customFormat="false" ht="30" hidden="false" customHeight="true" outlineLevel="0" collapsed="false">
      <c r="A301" s="27"/>
      <c r="B301" s="27"/>
      <c r="C301" s="27"/>
      <c r="D301" s="28"/>
      <c r="E301" s="27"/>
      <c r="F301" s="28"/>
      <c r="G301" s="28"/>
      <c r="H301" s="21" t="n">
        <f aca="false">IF(K301="Correcto",D301*E301,0)</f>
        <v>0</v>
      </c>
      <c r="I301" s="21" t="n">
        <f aca="false">H301-IF(K301="Correcto",N(F301),0)</f>
        <v>0</v>
      </c>
      <c r="J301" s="21" t="n">
        <f aca="false">I301-IF(K301="Correcto",N(G301),0)</f>
        <v>0</v>
      </c>
      <c r="K301" s="8" t="str">
        <f aca="false">IF(COUNTA(A301:G301)=0,"",IF(OR(A301="",B301="",AND(C301&lt;&gt;"Inicial",C301&lt;&gt;"Recurrente"),NOT(ISNUMBER(D301)),D301&lt;0,NOT(ISNUMBER(E301)),E301&lt;1,MOD(E301,1)&lt;&gt;0,AND(C301="Inicial",E301&lt;&gt;1),AND(F301&lt;&gt;"",NOT(ISNUMBER(F301))),AND(G301&lt;&gt;"",NOT(ISNUMBER(G301))),N(F301)&lt;0,N(G301)&lt;0,N(F301)&gt;D301*E301),"REVISAR datos","Correcto"))</f>
        <v/>
      </c>
      <c r="L301" s="22" t="str">
        <f aca="false">IF(COUNTA(A301)=0,"",IF(COUNTIFS(Resumen!$A$18:$A$25,A301)=1,"Clasificado","REVISAR categoría"))</f>
        <v/>
      </c>
      <c r="M301" s="1" t="n">
        <f aca="false">IF(COUNTA(A301:G301)&gt;0,ROW(),0)</f>
        <v>0</v>
      </c>
    </row>
    <row r="302" customFormat="false" ht="30" hidden="false" customHeight="true" outlineLevel="0" collapsed="false">
      <c r="A302" s="27"/>
      <c r="B302" s="27"/>
      <c r="C302" s="27"/>
      <c r="D302" s="28"/>
      <c r="E302" s="27"/>
      <c r="F302" s="28"/>
      <c r="G302" s="28"/>
      <c r="H302" s="21" t="n">
        <f aca="false">IF(K302="Correcto",D302*E302,0)</f>
        <v>0</v>
      </c>
      <c r="I302" s="21" t="n">
        <f aca="false">H302-IF(K302="Correcto",N(F302),0)</f>
        <v>0</v>
      </c>
      <c r="J302" s="21" t="n">
        <f aca="false">I302-IF(K302="Correcto",N(G302),0)</f>
        <v>0</v>
      </c>
      <c r="K302" s="8" t="str">
        <f aca="false">IF(COUNTA(A302:G302)=0,"",IF(OR(A302="",B302="",AND(C302&lt;&gt;"Inicial",C302&lt;&gt;"Recurrente"),NOT(ISNUMBER(D302)),D302&lt;0,NOT(ISNUMBER(E302)),E302&lt;1,MOD(E302,1)&lt;&gt;0,AND(C302="Inicial",E302&lt;&gt;1),AND(F302&lt;&gt;"",NOT(ISNUMBER(F302))),AND(G302&lt;&gt;"",NOT(ISNUMBER(G302))),N(F302)&lt;0,N(G302)&lt;0,N(F302)&gt;D302*E302),"REVISAR datos","Correcto"))</f>
        <v/>
      </c>
      <c r="L302" s="22" t="str">
        <f aca="false">IF(COUNTA(A302)=0,"",IF(COUNTIFS(Resumen!$A$18:$A$25,A302)=1,"Clasificado","REVISAR categoría"))</f>
        <v/>
      </c>
      <c r="M302" s="1" t="n">
        <f aca="false">IF(COUNTA(A302:G302)&gt;0,ROW(),0)</f>
        <v>0</v>
      </c>
    </row>
    <row r="303" customFormat="false" ht="30" hidden="false" customHeight="true" outlineLevel="0" collapsed="false">
      <c r="A303" s="27"/>
      <c r="B303" s="27"/>
      <c r="C303" s="27"/>
      <c r="D303" s="28"/>
      <c r="E303" s="27"/>
      <c r="F303" s="28"/>
      <c r="G303" s="28"/>
      <c r="H303" s="21" t="n">
        <f aca="false">IF(K303="Correcto",D303*E303,0)</f>
        <v>0</v>
      </c>
      <c r="I303" s="21" t="n">
        <f aca="false">H303-IF(K303="Correcto",N(F303),0)</f>
        <v>0</v>
      </c>
      <c r="J303" s="21" t="n">
        <f aca="false">I303-IF(K303="Correcto",N(G303),0)</f>
        <v>0</v>
      </c>
      <c r="K303" s="8" t="str">
        <f aca="false">IF(COUNTA(A303:G303)=0,"",IF(OR(A303="",B303="",AND(C303&lt;&gt;"Inicial",C303&lt;&gt;"Recurrente"),NOT(ISNUMBER(D303)),D303&lt;0,NOT(ISNUMBER(E303)),E303&lt;1,MOD(E303,1)&lt;&gt;0,AND(C303="Inicial",E303&lt;&gt;1),AND(F303&lt;&gt;"",NOT(ISNUMBER(F303))),AND(G303&lt;&gt;"",NOT(ISNUMBER(G303))),N(F303)&lt;0,N(G303)&lt;0,N(F303)&gt;D303*E303),"REVISAR datos","Correcto"))</f>
        <v/>
      </c>
      <c r="L303" s="22" t="str">
        <f aca="false">IF(COUNTA(A303)=0,"",IF(COUNTIFS(Resumen!$A$18:$A$25,A303)=1,"Clasificado","REVISAR categoría"))</f>
        <v/>
      </c>
      <c r="M303" s="1" t="n">
        <f aca="false">IF(COUNTA(A303:G303)&gt;0,ROW(),0)</f>
        <v>0</v>
      </c>
    </row>
    <row r="304" customFormat="false" ht="30" hidden="false" customHeight="true" outlineLevel="0" collapsed="false">
      <c r="A304" s="27"/>
      <c r="B304" s="27"/>
      <c r="C304" s="27"/>
      <c r="D304" s="28"/>
      <c r="E304" s="27"/>
      <c r="F304" s="28"/>
      <c r="G304" s="28"/>
      <c r="H304" s="21" t="n">
        <f aca="false">IF(K304="Correcto",D304*E304,0)</f>
        <v>0</v>
      </c>
      <c r="I304" s="21" t="n">
        <f aca="false">H304-IF(K304="Correcto",N(F304),0)</f>
        <v>0</v>
      </c>
      <c r="J304" s="21" t="n">
        <f aca="false">I304-IF(K304="Correcto",N(G304),0)</f>
        <v>0</v>
      </c>
      <c r="K304" s="8" t="str">
        <f aca="false">IF(COUNTA(A304:G304)=0,"",IF(OR(A304="",B304="",AND(C304&lt;&gt;"Inicial",C304&lt;&gt;"Recurrente"),NOT(ISNUMBER(D304)),D304&lt;0,NOT(ISNUMBER(E304)),E304&lt;1,MOD(E304,1)&lt;&gt;0,AND(C304="Inicial",E304&lt;&gt;1),AND(F304&lt;&gt;"",NOT(ISNUMBER(F304))),AND(G304&lt;&gt;"",NOT(ISNUMBER(G304))),N(F304)&lt;0,N(G304)&lt;0,N(F304)&gt;D304*E304),"REVISAR datos","Correcto"))</f>
        <v/>
      </c>
      <c r="L304" s="22" t="str">
        <f aca="false">IF(COUNTA(A304)=0,"",IF(COUNTIFS(Resumen!$A$18:$A$25,A304)=1,"Clasificado","REVISAR categoría"))</f>
        <v/>
      </c>
      <c r="M304" s="1" t="n">
        <f aca="false">IF(COUNTA(A304:G304)&gt;0,ROW(),0)</f>
        <v>0</v>
      </c>
    </row>
    <row r="305" customFormat="false" ht="30" hidden="false" customHeight="true" outlineLevel="0" collapsed="false">
      <c r="A305" s="27"/>
      <c r="B305" s="27"/>
      <c r="C305" s="27"/>
      <c r="D305" s="28"/>
      <c r="E305" s="27"/>
      <c r="F305" s="28"/>
      <c r="G305" s="28"/>
      <c r="H305" s="21" t="n">
        <f aca="false">IF(K305="Correcto",D305*E305,0)</f>
        <v>0</v>
      </c>
      <c r="I305" s="21" t="n">
        <f aca="false">H305-IF(K305="Correcto",N(F305),0)</f>
        <v>0</v>
      </c>
      <c r="J305" s="21" t="n">
        <f aca="false">I305-IF(K305="Correcto",N(G305),0)</f>
        <v>0</v>
      </c>
      <c r="K305" s="8" t="str">
        <f aca="false">IF(COUNTA(A305:G305)=0,"",IF(OR(A305="",B305="",AND(C305&lt;&gt;"Inicial",C305&lt;&gt;"Recurrente"),NOT(ISNUMBER(D305)),D305&lt;0,NOT(ISNUMBER(E305)),E305&lt;1,MOD(E305,1)&lt;&gt;0,AND(C305="Inicial",E305&lt;&gt;1),AND(F305&lt;&gt;"",NOT(ISNUMBER(F305))),AND(G305&lt;&gt;"",NOT(ISNUMBER(G305))),N(F305)&lt;0,N(G305)&lt;0,N(F305)&gt;D305*E305),"REVISAR datos","Correcto"))</f>
        <v/>
      </c>
      <c r="L305" s="22" t="str">
        <f aca="false">IF(COUNTA(A305)=0,"",IF(COUNTIFS(Resumen!$A$18:$A$25,A305)=1,"Clasificado","REVISAR categoría"))</f>
        <v/>
      </c>
      <c r="M305" s="1" t="n">
        <f aca="false">IF(COUNTA(A305:G305)&gt;0,ROW(),0)</f>
        <v>0</v>
      </c>
    </row>
    <row r="306" customFormat="false" ht="30" hidden="false" customHeight="true" outlineLevel="0" collapsed="false">
      <c r="A306" s="27"/>
      <c r="B306" s="27"/>
      <c r="C306" s="27"/>
      <c r="D306" s="28"/>
      <c r="E306" s="27"/>
      <c r="F306" s="28"/>
      <c r="G306" s="28"/>
      <c r="H306" s="21" t="n">
        <f aca="false">IF(K306="Correcto",D306*E306,0)</f>
        <v>0</v>
      </c>
      <c r="I306" s="21" t="n">
        <f aca="false">H306-IF(K306="Correcto",N(F306),0)</f>
        <v>0</v>
      </c>
      <c r="J306" s="21" t="n">
        <f aca="false">I306-IF(K306="Correcto",N(G306),0)</f>
        <v>0</v>
      </c>
      <c r="K306" s="8" t="str">
        <f aca="false">IF(COUNTA(A306:G306)=0,"",IF(OR(A306="",B306="",AND(C306&lt;&gt;"Inicial",C306&lt;&gt;"Recurrente"),NOT(ISNUMBER(D306)),D306&lt;0,NOT(ISNUMBER(E306)),E306&lt;1,MOD(E306,1)&lt;&gt;0,AND(C306="Inicial",E306&lt;&gt;1),AND(F306&lt;&gt;"",NOT(ISNUMBER(F306))),AND(G306&lt;&gt;"",NOT(ISNUMBER(G306))),N(F306)&lt;0,N(G306)&lt;0,N(F306)&gt;D306*E306),"REVISAR datos","Correcto"))</f>
        <v/>
      </c>
      <c r="L306" s="22" t="str">
        <f aca="false">IF(COUNTA(A306)=0,"",IF(COUNTIFS(Resumen!$A$18:$A$25,A306)=1,"Clasificado","REVISAR categoría"))</f>
        <v/>
      </c>
      <c r="M306" s="1" t="n">
        <f aca="false">IF(COUNTA(A306:G306)&gt;0,ROW(),0)</f>
        <v>0</v>
      </c>
    </row>
    <row r="307" customFormat="false" ht="30" hidden="false" customHeight="true" outlineLevel="0" collapsed="false">
      <c r="A307" s="27"/>
      <c r="B307" s="27"/>
      <c r="C307" s="27"/>
      <c r="D307" s="28"/>
      <c r="E307" s="27"/>
      <c r="F307" s="28"/>
      <c r="G307" s="28"/>
      <c r="H307" s="21" t="n">
        <f aca="false">IF(K307="Correcto",D307*E307,0)</f>
        <v>0</v>
      </c>
      <c r="I307" s="21" t="n">
        <f aca="false">H307-IF(K307="Correcto",N(F307),0)</f>
        <v>0</v>
      </c>
      <c r="J307" s="21" t="n">
        <f aca="false">I307-IF(K307="Correcto",N(G307),0)</f>
        <v>0</v>
      </c>
      <c r="K307" s="8" t="str">
        <f aca="false">IF(COUNTA(A307:G307)=0,"",IF(OR(A307="",B307="",AND(C307&lt;&gt;"Inicial",C307&lt;&gt;"Recurrente"),NOT(ISNUMBER(D307)),D307&lt;0,NOT(ISNUMBER(E307)),E307&lt;1,MOD(E307,1)&lt;&gt;0,AND(C307="Inicial",E307&lt;&gt;1),AND(F307&lt;&gt;"",NOT(ISNUMBER(F307))),AND(G307&lt;&gt;"",NOT(ISNUMBER(G307))),N(F307)&lt;0,N(G307)&lt;0,N(F307)&gt;D307*E307),"REVISAR datos","Correcto"))</f>
        <v/>
      </c>
      <c r="L307" s="22" t="str">
        <f aca="false">IF(COUNTA(A307)=0,"",IF(COUNTIFS(Resumen!$A$18:$A$25,A307)=1,"Clasificado","REVISAR categoría"))</f>
        <v/>
      </c>
      <c r="M307" s="1" t="n">
        <f aca="false">IF(COUNTA(A307:G307)&gt;0,ROW(),0)</f>
        <v>0</v>
      </c>
    </row>
    <row r="308" customFormat="false" ht="30" hidden="false" customHeight="true" outlineLevel="0" collapsed="false">
      <c r="A308" s="27"/>
      <c r="B308" s="27"/>
      <c r="C308" s="27"/>
      <c r="D308" s="28"/>
      <c r="E308" s="27"/>
      <c r="F308" s="28"/>
      <c r="G308" s="28"/>
      <c r="H308" s="21" t="n">
        <f aca="false">IF(K308="Correcto",D308*E308,0)</f>
        <v>0</v>
      </c>
      <c r="I308" s="21" t="n">
        <f aca="false">H308-IF(K308="Correcto",N(F308),0)</f>
        <v>0</v>
      </c>
      <c r="J308" s="21" t="n">
        <f aca="false">I308-IF(K308="Correcto",N(G308),0)</f>
        <v>0</v>
      </c>
      <c r="K308" s="8" t="str">
        <f aca="false">IF(COUNTA(A308:G308)=0,"",IF(OR(A308="",B308="",AND(C308&lt;&gt;"Inicial",C308&lt;&gt;"Recurrente"),NOT(ISNUMBER(D308)),D308&lt;0,NOT(ISNUMBER(E308)),E308&lt;1,MOD(E308,1)&lt;&gt;0,AND(C308="Inicial",E308&lt;&gt;1),AND(F308&lt;&gt;"",NOT(ISNUMBER(F308))),AND(G308&lt;&gt;"",NOT(ISNUMBER(G308))),N(F308)&lt;0,N(G308)&lt;0,N(F308)&gt;D308*E308),"REVISAR datos","Correcto"))</f>
        <v/>
      </c>
      <c r="L308" s="22" t="str">
        <f aca="false">IF(COUNTA(A308)=0,"",IF(COUNTIFS(Resumen!$A$18:$A$25,A308)=1,"Clasificado","REVISAR categoría"))</f>
        <v/>
      </c>
      <c r="M308" s="1" t="n">
        <f aca="false">IF(COUNTA(A308:G308)&gt;0,ROW(),0)</f>
        <v>0</v>
      </c>
    </row>
    <row r="309" customFormat="false" ht="30" hidden="false" customHeight="true" outlineLevel="0" collapsed="false">
      <c r="A309" s="27"/>
      <c r="B309" s="27"/>
      <c r="C309" s="27"/>
      <c r="D309" s="28"/>
      <c r="E309" s="27"/>
      <c r="F309" s="28"/>
      <c r="G309" s="28"/>
      <c r="H309" s="21" t="n">
        <f aca="false">IF(K309="Correcto",D309*E309,0)</f>
        <v>0</v>
      </c>
      <c r="I309" s="21" t="n">
        <f aca="false">H309-IF(K309="Correcto",N(F309),0)</f>
        <v>0</v>
      </c>
      <c r="J309" s="21" t="n">
        <f aca="false">I309-IF(K309="Correcto",N(G309),0)</f>
        <v>0</v>
      </c>
      <c r="K309" s="8" t="str">
        <f aca="false">IF(COUNTA(A309:G309)=0,"",IF(OR(A309="",B309="",AND(C309&lt;&gt;"Inicial",C309&lt;&gt;"Recurrente"),NOT(ISNUMBER(D309)),D309&lt;0,NOT(ISNUMBER(E309)),E309&lt;1,MOD(E309,1)&lt;&gt;0,AND(C309="Inicial",E309&lt;&gt;1),AND(F309&lt;&gt;"",NOT(ISNUMBER(F309))),AND(G309&lt;&gt;"",NOT(ISNUMBER(G309))),N(F309)&lt;0,N(G309)&lt;0,N(F309)&gt;D309*E309),"REVISAR datos","Correcto"))</f>
        <v/>
      </c>
      <c r="L309" s="22" t="str">
        <f aca="false">IF(COUNTA(A309)=0,"",IF(COUNTIFS(Resumen!$A$18:$A$25,A309)=1,"Clasificado","REVISAR categoría"))</f>
        <v/>
      </c>
      <c r="M309" s="1" t="n">
        <f aca="false">IF(COUNTA(A309:G309)&gt;0,ROW(),0)</f>
        <v>0</v>
      </c>
    </row>
    <row r="310" customFormat="false" ht="30" hidden="false" customHeight="true" outlineLevel="0" collapsed="false">
      <c r="A310" s="27"/>
      <c r="B310" s="27"/>
      <c r="C310" s="27"/>
      <c r="D310" s="28"/>
      <c r="E310" s="27"/>
      <c r="F310" s="28"/>
      <c r="G310" s="28"/>
      <c r="H310" s="21" t="n">
        <f aca="false">IF(K310="Correcto",D310*E310,0)</f>
        <v>0</v>
      </c>
      <c r="I310" s="21" t="n">
        <f aca="false">H310-IF(K310="Correcto",N(F310),0)</f>
        <v>0</v>
      </c>
      <c r="J310" s="21" t="n">
        <f aca="false">I310-IF(K310="Correcto",N(G310),0)</f>
        <v>0</v>
      </c>
      <c r="K310" s="8" t="str">
        <f aca="false">IF(COUNTA(A310:G310)=0,"",IF(OR(A310="",B310="",AND(C310&lt;&gt;"Inicial",C310&lt;&gt;"Recurrente"),NOT(ISNUMBER(D310)),D310&lt;0,NOT(ISNUMBER(E310)),E310&lt;1,MOD(E310,1)&lt;&gt;0,AND(C310="Inicial",E310&lt;&gt;1),AND(F310&lt;&gt;"",NOT(ISNUMBER(F310))),AND(G310&lt;&gt;"",NOT(ISNUMBER(G310))),N(F310)&lt;0,N(G310)&lt;0,N(F310)&gt;D310*E310),"REVISAR datos","Correcto"))</f>
        <v/>
      </c>
      <c r="L310" s="22" t="str">
        <f aca="false">IF(COUNTA(A310)=0,"",IF(COUNTIFS(Resumen!$A$18:$A$25,A310)=1,"Clasificado","REVISAR categoría"))</f>
        <v/>
      </c>
      <c r="M310" s="1" t="n">
        <f aca="false">IF(COUNTA(A310:G310)&gt;0,ROW(),0)</f>
        <v>0</v>
      </c>
    </row>
    <row r="311" customFormat="false" ht="30" hidden="false" customHeight="true" outlineLevel="0" collapsed="false">
      <c r="A311" s="27"/>
      <c r="B311" s="27"/>
      <c r="C311" s="27"/>
      <c r="D311" s="28"/>
      <c r="E311" s="27"/>
      <c r="F311" s="28"/>
      <c r="G311" s="28"/>
      <c r="H311" s="21" t="n">
        <f aca="false">IF(K311="Correcto",D311*E311,0)</f>
        <v>0</v>
      </c>
      <c r="I311" s="21" t="n">
        <f aca="false">H311-IF(K311="Correcto",N(F311),0)</f>
        <v>0</v>
      </c>
      <c r="J311" s="21" t="n">
        <f aca="false">I311-IF(K311="Correcto",N(G311),0)</f>
        <v>0</v>
      </c>
      <c r="K311" s="8" t="str">
        <f aca="false">IF(COUNTA(A311:G311)=0,"",IF(OR(A311="",B311="",AND(C311&lt;&gt;"Inicial",C311&lt;&gt;"Recurrente"),NOT(ISNUMBER(D311)),D311&lt;0,NOT(ISNUMBER(E311)),E311&lt;1,MOD(E311,1)&lt;&gt;0,AND(C311="Inicial",E311&lt;&gt;1),AND(F311&lt;&gt;"",NOT(ISNUMBER(F311))),AND(G311&lt;&gt;"",NOT(ISNUMBER(G311))),N(F311)&lt;0,N(G311)&lt;0,N(F311)&gt;D311*E311),"REVISAR datos","Correcto"))</f>
        <v/>
      </c>
      <c r="L311" s="22" t="str">
        <f aca="false">IF(COUNTA(A311)=0,"",IF(COUNTIFS(Resumen!$A$18:$A$25,A311)=1,"Clasificado","REVISAR categoría"))</f>
        <v/>
      </c>
      <c r="M311" s="1" t="n">
        <f aca="false">IF(COUNTA(A311:G311)&gt;0,ROW(),0)</f>
        <v>0</v>
      </c>
    </row>
    <row r="312" customFormat="false" ht="30" hidden="false" customHeight="true" outlineLevel="0" collapsed="false">
      <c r="A312" s="27"/>
      <c r="B312" s="27"/>
      <c r="C312" s="27"/>
      <c r="D312" s="28"/>
      <c r="E312" s="27"/>
      <c r="F312" s="28"/>
      <c r="G312" s="28"/>
      <c r="H312" s="21" t="n">
        <f aca="false">IF(K312="Correcto",D312*E312,0)</f>
        <v>0</v>
      </c>
      <c r="I312" s="21" t="n">
        <f aca="false">H312-IF(K312="Correcto",N(F312),0)</f>
        <v>0</v>
      </c>
      <c r="J312" s="21" t="n">
        <f aca="false">I312-IF(K312="Correcto",N(G312),0)</f>
        <v>0</v>
      </c>
      <c r="K312" s="8" t="str">
        <f aca="false">IF(COUNTA(A312:G312)=0,"",IF(OR(A312="",B312="",AND(C312&lt;&gt;"Inicial",C312&lt;&gt;"Recurrente"),NOT(ISNUMBER(D312)),D312&lt;0,NOT(ISNUMBER(E312)),E312&lt;1,MOD(E312,1)&lt;&gt;0,AND(C312="Inicial",E312&lt;&gt;1),AND(F312&lt;&gt;"",NOT(ISNUMBER(F312))),AND(G312&lt;&gt;"",NOT(ISNUMBER(G312))),N(F312)&lt;0,N(G312)&lt;0,N(F312)&gt;D312*E312),"REVISAR datos","Correcto"))</f>
        <v/>
      </c>
      <c r="L312" s="22" t="str">
        <f aca="false">IF(COUNTA(A312)=0,"",IF(COUNTIFS(Resumen!$A$18:$A$25,A312)=1,"Clasificado","REVISAR categoría"))</f>
        <v/>
      </c>
      <c r="M312" s="1" t="n">
        <f aca="false">IF(COUNTA(A312:G312)&gt;0,ROW(),0)</f>
        <v>0</v>
      </c>
    </row>
    <row r="313" customFormat="false" ht="30" hidden="false" customHeight="true" outlineLevel="0" collapsed="false">
      <c r="A313" s="27"/>
      <c r="B313" s="27"/>
      <c r="C313" s="27"/>
      <c r="D313" s="28"/>
      <c r="E313" s="27"/>
      <c r="F313" s="28"/>
      <c r="G313" s="28"/>
      <c r="H313" s="21" t="n">
        <f aca="false">IF(K313="Correcto",D313*E313,0)</f>
        <v>0</v>
      </c>
      <c r="I313" s="21" t="n">
        <f aca="false">H313-IF(K313="Correcto",N(F313),0)</f>
        <v>0</v>
      </c>
      <c r="J313" s="21" t="n">
        <f aca="false">I313-IF(K313="Correcto",N(G313),0)</f>
        <v>0</v>
      </c>
      <c r="K313" s="8" t="str">
        <f aca="false">IF(COUNTA(A313:G313)=0,"",IF(OR(A313="",B313="",AND(C313&lt;&gt;"Inicial",C313&lt;&gt;"Recurrente"),NOT(ISNUMBER(D313)),D313&lt;0,NOT(ISNUMBER(E313)),E313&lt;1,MOD(E313,1)&lt;&gt;0,AND(C313="Inicial",E313&lt;&gt;1),AND(F313&lt;&gt;"",NOT(ISNUMBER(F313))),AND(G313&lt;&gt;"",NOT(ISNUMBER(G313))),N(F313)&lt;0,N(G313)&lt;0,N(F313)&gt;D313*E313),"REVISAR datos","Correcto"))</f>
        <v/>
      </c>
      <c r="L313" s="22" t="str">
        <f aca="false">IF(COUNTA(A313)=0,"",IF(COUNTIFS(Resumen!$A$18:$A$25,A313)=1,"Clasificado","REVISAR categoría"))</f>
        <v/>
      </c>
      <c r="M313" s="1" t="n">
        <f aca="false">IF(COUNTA(A313:G313)&gt;0,ROW(),0)</f>
        <v>0</v>
      </c>
    </row>
    <row r="314" customFormat="false" ht="30" hidden="false" customHeight="true" outlineLevel="0" collapsed="false">
      <c r="A314" s="27"/>
      <c r="B314" s="27"/>
      <c r="C314" s="27"/>
      <c r="D314" s="28"/>
      <c r="E314" s="27"/>
      <c r="F314" s="28"/>
      <c r="G314" s="28"/>
      <c r="H314" s="21" t="n">
        <f aca="false">IF(K314="Correcto",D314*E314,0)</f>
        <v>0</v>
      </c>
      <c r="I314" s="21" t="n">
        <f aca="false">H314-IF(K314="Correcto",N(F314),0)</f>
        <v>0</v>
      </c>
      <c r="J314" s="21" t="n">
        <f aca="false">I314-IF(K314="Correcto",N(G314),0)</f>
        <v>0</v>
      </c>
      <c r="K314" s="8" t="str">
        <f aca="false">IF(COUNTA(A314:G314)=0,"",IF(OR(A314="",B314="",AND(C314&lt;&gt;"Inicial",C314&lt;&gt;"Recurrente"),NOT(ISNUMBER(D314)),D314&lt;0,NOT(ISNUMBER(E314)),E314&lt;1,MOD(E314,1)&lt;&gt;0,AND(C314="Inicial",E314&lt;&gt;1),AND(F314&lt;&gt;"",NOT(ISNUMBER(F314))),AND(G314&lt;&gt;"",NOT(ISNUMBER(G314))),N(F314)&lt;0,N(G314)&lt;0,N(F314)&gt;D314*E314),"REVISAR datos","Correcto"))</f>
        <v/>
      </c>
      <c r="L314" s="22" t="str">
        <f aca="false">IF(COUNTA(A314)=0,"",IF(COUNTIFS(Resumen!$A$18:$A$25,A314)=1,"Clasificado","REVISAR categoría"))</f>
        <v/>
      </c>
      <c r="M314" s="1" t="n">
        <f aca="false">IF(COUNTA(A314:G314)&gt;0,ROW(),0)</f>
        <v>0</v>
      </c>
    </row>
    <row r="315" customFormat="false" ht="30" hidden="false" customHeight="true" outlineLevel="0" collapsed="false">
      <c r="A315" s="27"/>
      <c r="B315" s="27"/>
      <c r="C315" s="27"/>
      <c r="D315" s="28"/>
      <c r="E315" s="27"/>
      <c r="F315" s="28"/>
      <c r="G315" s="28"/>
      <c r="H315" s="21" t="n">
        <f aca="false">IF(K315="Correcto",D315*E315,0)</f>
        <v>0</v>
      </c>
      <c r="I315" s="21" t="n">
        <f aca="false">H315-IF(K315="Correcto",N(F315),0)</f>
        <v>0</v>
      </c>
      <c r="J315" s="21" t="n">
        <f aca="false">I315-IF(K315="Correcto",N(G315),0)</f>
        <v>0</v>
      </c>
      <c r="K315" s="8" t="str">
        <f aca="false">IF(COUNTA(A315:G315)=0,"",IF(OR(A315="",B315="",AND(C315&lt;&gt;"Inicial",C315&lt;&gt;"Recurrente"),NOT(ISNUMBER(D315)),D315&lt;0,NOT(ISNUMBER(E315)),E315&lt;1,MOD(E315,1)&lt;&gt;0,AND(C315="Inicial",E315&lt;&gt;1),AND(F315&lt;&gt;"",NOT(ISNUMBER(F315))),AND(G315&lt;&gt;"",NOT(ISNUMBER(G315))),N(F315)&lt;0,N(G315)&lt;0,N(F315)&gt;D315*E315),"REVISAR datos","Correcto"))</f>
        <v/>
      </c>
      <c r="L315" s="22" t="str">
        <f aca="false">IF(COUNTA(A315)=0,"",IF(COUNTIFS(Resumen!$A$18:$A$25,A315)=1,"Clasificado","REVISAR categoría"))</f>
        <v/>
      </c>
      <c r="M315" s="1" t="n">
        <f aca="false">IF(COUNTA(A315:G315)&gt;0,ROW(),0)</f>
        <v>0</v>
      </c>
    </row>
    <row r="316" customFormat="false" ht="30" hidden="false" customHeight="true" outlineLevel="0" collapsed="false">
      <c r="A316" s="27"/>
      <c r="B316" s="27"/>
      <c r="C316" s="27"/>
      <c r="D316" s="28"/>
      <c r="E316" s="27"/>
      <c r="F316" s="28"/>
      <c r="G316" s="28"/>
      <c r="H316" s="21" t="n">
        <f aca="false">IF(K316="Correcto",D316*E316,0)</f>
        <v>0</v>
      </c>
      <c r="I316" s="21" t="n">
        <f aca="false">H316-IF(K316="Correcto",N(F316),0)</f>
        <v>0</v>
      </c>
      <c r="J316" s="21" t="n">
        <f aca="false">I316-IF(K316="Correcto",N(G316),0)</f>
        <v>0</v>
      </c>
      <c r="K316" s="8" t="str">
        <f aca="false">IF(COUNTA(A316:G316)=0,"",IF(OR(A316="",B316="",AND(C316&lt;&gt;"Inicial",C316&lt;&gt;"Recurrente"),NOT(ISNUMBER(D316)),D316&lt;0,NOT(ISNUMBER(E316)),E316&lt;1,MOD(E316,1)&lt;&gt;0,AND(C316="Inicial",E316&lt;&gt;1),AND(F316&lt;&gt;"",NOT(ISNUMBER(F316))),AND(G316&lt;&gt;"",NOT(ISNUMBER(G316))),N(F316)&lt;0,N(G316)&lt;0,N(F316)&gt;D316*E316),"REVISAR datos","Correcto"))</f>
        <v/>
      </c>
      <c r="L316" s="22" t="str">
        <f aca="false">IF(COUNTA(A316)=0,"",IF(COUNTIFS(Resumen!$A$18:$A$25,A316)=1,"Clasificado","REVISAR categoría"))</f>
        <v/>
      </c>
      <c r="M316" s="1" t="n">
        <f aca="false">IF(COUNTA(A316:G316)&gt;0,ROW(),0)</f>
        <v>0</v>
      </c>
    </row>
    <row r="317" customFormat="false" ht="30" hidden="false" customHeight="true" outlineLevel="0" collapsed="false">
      <c r="A317" s="27"/>
      <c r="B317" s="27"/>
      <c r="C317" s="27"/>
      <c r="D317" s="28"/>
      <c r="E317" s="27"/>
      <c r="F317" s="28"/>
      <c r="G317" s="28"/>
      <c r="H317" s="21" t="n">
        <f aca="false">IF(K317="Correcto",D317*E317,0)</f>
        <v>0</v>
      </c>
      <c r="I317" s="21" t="n">
        <f aca="false">H317-IF(K317="Correcto",N(F317),0)</f>
        <v>0</v>
      </c>
      <c r="J317" s="21" t="n">
        <f aca="false">I317-IF(K317="Correcto",N(G317),0)</f>
        <v>0</v>
      </c>
      <c r="K317" s="8" t="str">
        <f aca="false">IF(COUNTA(A317:G317)=0,"",IF(OR(A317="",B317="",AND(C317&lt;&gt;"Inicial",C317&lt;&gt;"Recurrente"),NOT(ISNUMBER(D317)),D317&lt;0,NOT(ISNUMBER(E317)),E317&lt;1,MOD(E317,1)&lt;&gt;0,AND(C317="Inicial",E317&lt;&gt;1),AND(F317&lt;&gt;"",NOT(ISNUMBER(F317))),AND(G317&lt;&gt;"",NOT(ISNUMBER(G317))),N(F317)&lt;0,N(G317)&lt;0,N(F317)&gt;D317*E317),"REVISAR datos","Correcto"))</f>
        <v/>
      </c>
      <c r="L317" s="22" t="str">
        <f aca="false">IF(COUNTA(A317)=0,"",IF(COUNTIFS(Resumen!$A$18:$A$25,A317)=1,"Clasificado","REVISAR categoría"))</f>
        <v/>
      </c>
      <c r="M317" s="1" t="n">
        <f aca="false">IF(COUNTA(A317:G317)&gt;0,ROW(),0)</f>
        <v>0</v>
      </c>
    </row>
    <row r="318" customFormat="false" ht="30" hidden="false" customHeight="true" outlineLevel="0" collapsed="false">
      <c r="A318" s="27"/>
      <c r="B318" s="27"/>
      <c r="C318" s="27"/>
      <c r="D318" s="28"/>
      <c r="E318" s="27"/>
      <c r="F318" s="28"/>
      <c r="G318" s="28"/>
      <c r="H318" s="21" t="n">
        <f aca="false">IF(K318="Correcto",D318*E318,0)</f>
        <v>0</v>
      </c>
      <c r="I318" s="21" t="n">
        <f aca="false">H318-IF(K318="Correcto",N(F318),0)</f>
        <v>0</v>
      </c>
      <c r="J318" s="21" t="n">
        <f aca="false">I318-IF(K318="Correcto",N(G318),0)</f>
        <v>0</v>
      </c>
      <c r="K318" s="8" t="str">
        <f aca="false">IF(COUNTA(A318:G318)=0,"",IF(OR(A318="",B318="",AND(C318&lt;&gt;"Inicial",C318&lt;&gt;"Recurrente"),NOT(ISNUMBER(D318)),D318&lt;0,NOT(ISNUMBER(E318)),E318&lt;1,MOD(E318,1)&lt;&gt;0,AND(C318="Inicial",E318&lt;&gt;1),AND(F318&lt;&gt;"",NOT(ISNUMBER(F318))),AND(G318&lt;&gt;"",NOT(ISNUMBER(G318))),N(F318)&lt;0,N(G318)&lt;0,N(F318)&gt;D318*E318),"REVISAR datos","Correcto"))</f>
        <v/>
      </c>
      <c r="L318" s="22" t="str">
        <f aca="false">IF(COUNTA(A318)=0,"",IF(COUNTIFS(Resumen!$A$18:$A$25,A318)=1,"Clasificado","REVISAR categoría"))</f>
        <v/>
      </c>
      <c r="M318" s="1" t="n">
        <f aca="false">IF(COUNTA(A318:G318)&gt;0,ROW(),0)</f>
        <v>0</v>
      </c>
    </row>
    <row r="319" customFormat="false" ht="30" hidden="false" customHeight="true" outlineLevel="0" collapsed="false">
      <c r="A319" s="27"/>
      <c r="B319" s="27"/>
      <c r="C319" s="27"/>
      <c r="D319" s="28"/>
      <c r="E319" s="27"/>
      <c r="F319" s="28"/>
      <c r="G319" s="28"/>
      <c r="H319" s="21" t="n">
        <f aca="false">IF(K319="Correcto",D319*E319,0)</f>
        <v>0</v>
      </c>
      <c r="I319" s="21" t="n">
        <f aca="false">H319-IF(K319="Correcto",N(F319),0)</f>
        <v>0</v>
      </c>
      <c r="J319" s="21" t="n">
        <f aca="false">I319-IF(K319="Correcto",N(G319),0)</f>
        <v>0</v>
      </c>
      <c r="K319" s="8" t="str">
        <f aca="false">IF(COUNTA(A319:G319)=0,"",IF(OR(A319="",B319="",AND(C319&lt;&gt;"Inicial",C319&lt;&gt;"Recurrente"),NOT(ISNUMBER(D319)),D319&lt;0,NOT(ISNUMBER(E319)),E319&lt;1,MOD(E319,1)&lt;&gt;0,AND(C319="Inicial",E319&lt;&gt;1),AND(F319&lt;&gt;"",NOT(ISNUMBER(F319))),AND(G319&lt;&gt;"",NOT(ISNUMBER(G319))),N(F319)&lt;0,N(G319)&lt;0,N(F319)&gt;D319*E319),"REVISAR datos","Correcto"))</f>
        <v/>
      </c>
      <c r="L319" s="22" t="str">
        <f aca="false">IF(COUNTA(A319)=0,"",IF(COUNTIFS(Resumen!$A$18:$A$25,A319)=1,"Clasificado","REVISAR categoría"))</f>
        <v/>
      </c>
      <c r="M319" s="1" t="n">
        <f aca="false">IF(COUNTA(A319:G319)&gt;0,ROW(),0)</f>
        <v>0</v>
      </c>
    </row>
    <row r="320" customFormat="false" ht="30" hidden="false" customHeight="true" outlineLevel="0" collapsed="false">
      <c r="A320" s="27"/>
      <c r="B320" s="27"/>
      <c r="C320" s="27"/>
      <c r="D320" s="28"/>
      <c r="E320" s="27"/>
      <c r="F320" s="28"/>
      <c r="G320" s="28"/>
      <c r="H320" s="21" t="n">
        <f aca="false">IF(K320="Correcto",D320*E320,0)</f>
        <v>0</v>
      </c>
      <c r="I320" s="21" t="n">
        <f aca="false">H320-IF(K320="Correcto",N(F320),0)</f>
        <v>0</v>
      </c>
      <c r="J320" s="21" t="n">
        <f aca="false">I320-IF(K320="Correcto",N(G320),0)</f>
        <v>0</v>
      </c>
      <c r="K320" s="8" t="str">
        <f aca="false">IF(COUNTA(A320:G320)=0,"",IF(OR(A320="",B320="",AND(C320&lt;&gt;"Inicial",C320&lt;&gt;"Recurrente"),NOT(ISNUMBER(D320)),D320&lt;0,NOT(ISNUMBER(E320)),E320&lt;1,MOD(E320,1)&lt;&gt;0,AND(C320="Inicial",E320&lt;&gt;1),AND(F320&lt;&gt;"",NOT(ISNUMBER(F320))),AND(G320&lt;&gt;"",NOT(ISNUMBER(G320))),N(F320)&lt;0,N(G320)&lt;0,N(F320)&gt;D320*E320),"REVISAR datos","Correcto"))</f>
        <v/>
      </c>
      <c r="L320" s="22" t="str">
        <f aca="false">IF(COUNTA(A320)=0,"",IF(COUNTIFS(Resumen!$A$18:$A$25,A320)=1,"Clasificado","REVISAR categoría"))</f>
        <v/>
      </c>
      <c r="M320" s="1" t="n">
        <f aca="false">IF(COUNTA(A320:G320)&gt;0,ROW(),0)</f>
        <v>0</v>
      </c>
    </row>
    <row r="321" customFormat="false" ht="30" hidden="false" customHeight="true" outlineLevel="0" collapsed="false">
      <c r="A321" s="27"/>
      <c r="B321" s="27"/>
      <c r="C321" s="27"/>
      <c r="D321" s="28"/>
      <c r="E321" s="27"/>
      <c r="F321" s="28"/>
      <c r="G321" s="28"/>
      <c r="H321" s="21" t="n">
        <f aca="false">IF(K321="Correcto",D321*E321,0)</f>
        <v>0</v>
      </c>
      <c r="I321" s="21" t="n">
        <f aca="false">H321-IF(K321="Correcto",N(F321),0)</f>
        <v>0</v>
      </c>
      <c r="J321" s="21" t="n">
        <f aca="false">I321-IF(K321="Correcto",N(G321),0)</f>
        <v>0</v>
      </c>
      <c r="K321" s="8" t="str">
        <f aca="false">IF(COUNTA(A321:G321)=0,"",IF(OR(A321="",B321="",AND(C321&lt;&gt;"Inicial",C321&lt;&gt;"Recurrente"),NOT(ISNUMBER(D321)),D321&lt;0,NOT(ISNUMBER(E321)),E321&lt;1,MOD(E321,1)&lt;&gt;0,AND(C321="Inicial",E321&lt;&gt;1),AND(F321&lt;&gt;"",NOT(ISNUMBER(F321))),AND(G321&lt;&gt;"",NOT(ISNUMBER(G321))),N(F321)&lt;0,N(G321)&lt;0,N(F321)&gt;D321*E321),"REVISAR datos","Correcto"))</f>
        <v/>
      </c>
      <c r="L321" s="22" t="str">
        <f aca="false">IF(COUNTA(A321)=0,"",IF(COUNTIFS(Resumen!$A$18:$A$25,A321)=1,"Clasificado","REVISAR categoría"))</f>
        <v/>
      </c>
      <c r="M321" s="1" t="n">
        <f aca="false">IF(COUNTA(A321:G321)&gt;0,ROW(),0)</f>
        <v>0</v>
      </c>
    </row>
    <row r="322" customFormat="false" ht="30" hidden="false" customHeight="true" outlineLevel="0" collapsed="false">
      <c r="A322" s="27"/>
      <c r="B322" s="27"/>
      <c r="C322" s="27"/>
      <c r="D322" s="28"/>
      <c r="E322" s="27"/>
      <c r="F322" s="28"/>
      <c r="G322" s="28"/>
      <c r="H322" s="21" t="n">
        <f aca="false">IF(K322="Correcto",D322*E322,0)</f>
        <v>0</v>
      </c>
      <c r="I322" s="21" t="n">
        <f aca="false">H322-IF(K322="Correcto",N(F322),0)</f>
        <v>0</v>
      </c>
      <c r="J322" s="21" t="n">
        <f aca="false">I322-IF(K322="Correcto",N(G322),0)</f>
        <v>0</v>
      </c>
      <c r="K322" s="8" t="str">
        <f aca="false">IF(COUNTA(A322:G322)=0,"",IF(OR(A322="",B322="",AND(C322&lt;&gt;"Inicial",C322&lt;&gt;"Recurrente"),NOT(ISNUMBER(D322)),D322&lt;0,NOT(ISNUMBER(E322)),E322&lt;1,MOD(E322,1)&lt;&gt;0,AND(C322="Inicial",E322&lt;&gt;1),AND(F322&lt;&gt;"",NOT(ISNUMBER(F322))),AND(G322&lt;&gt;"",NOT(ISNUMBER(G322))),N(F322)&lt;0,N(G322)&lt;0,N(F322)&gt;D322*E322),"REVISAR datos","Correcto"))</f>
        <v/>
      </c>
      <c r="L322" s="22" t="str">
        <f aca="false">IF(COUNTA(A322)=0,"",IF(COUNTIFS(Resumen!$A$18:$A$25,A322)=1,"Clasificado","REVISAR categoría"))</f>
        <v/>
      </c>
      <c r="M322" s="1" t="n">
        <f aca="false">IF(COUNTA(A322:G322)&gt;0,ROW(),0)</f>
        <v>0</v>
      </c>
    </row>
    <row r="323" customFormat="false" ht="30" hidden="false" customHeight="true" outlineLevel="0" collapsed="false">
      <c r="A323" s="27"/>
      <c r="B323" s="27"/>
      <c r="C323" s="27"/>
      <c r="D323" s="28"/>
      <c r="E323" s="27"/>
      <c r="F323" s="28"/>
      <c r="G323" s="28"/>
      <c r="H323" s="21" t="n">
        <f aca="false">IF(K323="Correcto",D323*E323,0)</f>
        <v>0</v>
      </c>
      <c r="I323" s="21" t="n">
        <f aca="false">H323-IF(K323="Correcto",N(F323),0)</f>
        <v>0</v>
      </c>
      <c r="J323" s="21" t="n">
        <f aca="false">I323-IF(K323="Correcto",N(G323),0)</f>
        <v>0</v>
      </c>
      <c r="K323" s="8" t="str">
        <f aca="false">IF(COUNTA(A323:G323)=0,"",IF(OR(A323="",B323="",AND(C323&lt;&gt;"Inicial",C323&lt;&gt;"Recurrente"),NOT(ISNUMBER(D323)),D323&lt;0,NOT(ISNUMBER(E323)),E323&lt;1,MOD(E323,1)&lt;&gt;0,AND(C323="Inicial",E323&lt;&gt;1),AND(F323&lt;&gt;"",NOT(ISNUMBER(F323))),AND(G323&lt;&gt;"",NOT(ISNUMBER(G323))),N(F323)&lt;0,N(G323)&lt;0,N(F323)&gt;D323*E323),"REVISAR datos","Correcto"))</f>
        <v/>
      </c>
      <c r="L323" s="22" t="str">
        <f aca="false">IF(COUNTA(A323)=0,"",IF(COUNTIFS(Resumen!$A$18:$A$25,A323)=1,"Clasificado","REVISAR categoría"))</f>
        <v/>
      </c>
      <c r="M323" s="1" t="n">
        <f aca="false">IF(COUNTA(A323:G323)&gt;0,ROW(),0)</f>
        <v>0</v>
      </c>
    </row>
    <row r="324" customFormat="false" ht="30" hidden="false" customHeight="true" outlineLevel="0" collapsed="false">
      <c r="A324" s="27"/>
      <c r="B324" s="27"/>
      <c r="C324" s="27"/>
      <c r="D324" s="28"/>
      <c r="E324" s="27"/>
      <c r="F324" s="28"/>
      <c r="G324" s="28"/>
      <c r="H324" s="21" t="n">
        <f aca="false">IF(K324="Correcto",D324*E324,0)</f>
        <v>0</v>
      </c>
      <c r="I324" s="21" t="n">
        <f aca="false">H324-IF(K324="Correcto",N(F324),0)</f>
        <v>0</v>
      </c>
      <c r="J324" s="21" t="n">
        <f aca="false">I324-IF(K324="Correcto",N(G324),0)</f>
        <v>0</v>
      </c>
      <c r="K324" s="8" t="str">
        <f aca="false">IF(COUNTA(A324:G324)=0,"",IF(OR(A324="",B324="",AND(C324&lt;&gt;"Inicial",C324&lt;&gt;"Recurrente"),NOT(ISNUMBER(D324)),D324&lt;0,NOT(ISNUMBER(E324)),E324&lt;1,MOD(E324,1)&lt;&gt;0,AND(C324="Inicial",E324&lt;&gt;1),AND(F324&lt;&gt;"",NOT(ISNUMBER(F324))),AND(G324&lt;&gt;"",NOT(ISNUMBER(G324))),N(F324)&lt;0,N(G324)&lt;0,N(F324)&gt;D324*E324),"REVISAR datos","Correcto"))</f>
        <v/>
      </c>
      <c r="L324" s="22" t="str">
        <f aca="false">IF(COUNTA(A324)=0,"",IF(COUNTIFS(Resumen!$A$18:$A$25,A324)=1,"Clasificado","REVISAR categoría"))</f>
        <v/>
      </c>
      <c r="M324" s="1" t="n">
        <f aca="false">IF(COUNTA(A324:G324)&gt;0,ROW(),0)</f>
        <v>0</v>
      </c>
    </row>
    <row r="325" customFormat="false" ht="30" hidden="false" customHeight="true" outlineLevel="0" collapsed="false">
      <c r="A325" s="27"/>
      <c r="B325" s="27"/>
      <c r="C325" s="27"/>
      <c r="D325" s="28"/>
      <c r="E325" s="27"/>
      <c r="F325" s="28"/>
      <c r="G325" s="28"/>
      <c r="H325" s="21" t="n">
        <f aca="false">IF(K325="Correcto",D325*E325,0)</f>
        <v>0</v>
      </c>
      <c r="I325" s="21" t="n">
        <f aca="false">H325-IF(K325="Correcto",N(F325),0)</f>
        <v>0</v>
      </c>
      <c r="J325" s="21" t="n">
        <f aca="false">I325-IF(K325="Correcto",N(G325),0)</f>
        <v>0</v>
      </c>
      <c r="K325" s="8" t="str">
        <f aca="false">IF(COUNTA(A325:G325)=0,"",IF(OR(A325="",B325="",AND(C325&lt;&gt;"Inicial",C325&lt;&gt;"Recurrente"),NOT(ISNUMBER(D325)),D325&lt;0,NOT(ISNUMBER(E325)),E325&lt;1,MOD(E325,1)&lt;&gt;0,AND(C325="Inicial",E325&lt;&gt;1),AND(F325&lt;&gt;"",NOT(ISNUMBER(F325))),AND(G325&lt;&gt;"",NOT(ISNUMBER(G325))),N(F325)&lt;0,N(G325)&lt;0,N(F325)&gt;D325*E325),"REVISAR datos","Correcto"))</f>
        <v/>
      </c>
      <c r="L325" s="22" t="str">
        <f aca="false">IF(COUNTA(A325)=0,"",IF(COUNTIFS(Resumen!$A$18:$A$25,A325)=1,"Clasificado","REVISAR categoría"))</f>
        <v/>
      </c>
      <c r="M325" s="1" t="n">
        <f aca="false">IF(COUNTA(A325:G325)&gt;0,ROW(),0)</f>
        <v>0</v>
      </c>
    </row>
    <row r="326" customFormat="false" ht="30" hidden="false" customHeight="true" outlineLevel="0" collapsed="false">
      <c r="A326" s="27"/>
      <c r="B326" s="27"/>
      <c r="C326" s="27"/>
      <c r="D326" s="28"/>
      <c r="E326" s="27"/>
      <c r="F326" s="28"/>
      <c r="G326" s="28"/>
      <c r="H326" s="21" t="n">
        <f aca="false">IF(K326="Correcto",D326*E326,0)</f>
        <v>0</v>
      </c>
      <c r="I326" s="21" t="n">
        <f aca="false">H326-IF(K326="Correcto",N(F326),0)</f>
        <v>0</v>
      </c>
      <c r="J326" s="21" t="n">
        <f aca="false">I326-IF(K326="Correcto",N(G326),0)</f>
        <v>0</v>
      </c>
      <c r="K326" s="8" t="str">
        <f aca="false">IF(COUNTA(A326:G326)=0,"",IF(OR(A326="",B326="",AND(C326&lt;&gt;"Inicial",C326&lt;&gt;"Recurrente"),NOT(ISNUMBER(D326)),D326&lt;0,NOT(ISNUMBER(E326)),E326&lt;1,MOD(E326,1)&lt;&gt;0,AND(C326="Inicial",E326&lt;&gt;1),AND(F326&lt;&gt;"",NOT(ISNUMBER(F326))),AND(G326&lt;&gt;"",NOT(ISNUMBER(G326))),N(F326)&lt;0,N(G326)&lt;0,N(F326)&gt;D326*E326),"REVISAR datos","Correcto"))</f>
        <v/>
      </c>
      <c r="L326" s="22" t="str">
        <f aca="false">IF(COUNTA(A326)=0,"",IF(COUNTIFS(Resumen!$A$18:$A$25,A326)=1,"Clasificado","REVISAR categoría"))</f>
        <v/>
      </c>
      <c r="M326" s="1" t="n">
        <f aca="false">IF(COUNTA(A326:G326)&gt;0,ROW(),0)</f>
        <v>0</v>
      </c>
    </row>
    <row r="327" customFormat="false" ht="30" hidden="false" customHeight="true" outlineLevel="0" collapsed="false">
      <c r="A327" s="27"/>
      <c r="B327" s="27"/>
      <c r="C327" s="27"/>
      <c r="D327" s="28"/>
      <c r="E327" s="27"/>
      <c r="F327" s="28"/>
      <c r="G327" s="28"/>
      <c r="H327" s="21" t="n">
        <f aca="false">IF(K327="Correcto",D327*E327,0)</f>
        <v>0</v>
      </c>
      <c r="I327" s="21" t="n">
        <f aca="false">H327-IF(K327="Correcto",N(F327),0)</f>
        <v>0</v>
      </c>
      <c r="J327" s="21" t="n">
        <f aca="false">I327-IF(K327="Correcto",N(G327),0)</f>
        <v>0</v>
      </c>
      <c r="K327" s="8" t="str">
        <f aca="false">IF(COUNTA(A327:G327)=0,"",IF(OR(A327="",B327="",AND(C327&lt;&gt;"Inicial",C327&lt;&gt;"Recurrente"),NOT(ISNUMBER(D327)),D327&lt;0,NOT(ISNUMBER(E327)),E327&lt;1,MOD(E327,1)&lt;&gt;0,AND(C327="Inicial",E327&lt;&gt;1),AND(F327&lt;&gt;"",NOT(ISNUMBER(F327))),AND(G327&lt;&gt;"",NOT(ISNUMBER(G327))),N(F327)&lt;0,N(G327)&lt;0,N(F327)&gt;D327*E327),"REVISAR datos","Correcto"))</f>
        <v/>
      </c>
      <c r="L327" s="22" t="str">
        <f aca="false">IF(COUNTA(A327)=0,"",IF(COUNTIFS(Resumen!$A$18:$A$25,A327)=1,"Clasificado","REVISAR categoría"))</f>
        <v/>
      </c>
      <c r="M327" s="1" t="n">
        <f aca="false">IF(COUNTA(A327:G327)&gt;0,ROW(),0)</f>
        <v>0</v>
      </c>
    </row>
    <row r="328" customFormat="false" ht="30" hidden="false" customHeight="true" outlineLevel="0" collapsed="false">
      <c r="A328" s="27"/>
      <c r="B328" s="27"/>
      <c r="C328" s="27"/>
      <c r="D328" s="28"/>
      <c r="E328" s="27"/>
      <c r="F328" s="28"/>
      <c r="G328" s="28"/>
      <c r="H328" s="21" t="n">
        <f aca="false">IF(K328="Correcto",D328*E328,0)</f>
        <v>0</v>
      </c>
      <c r="I328" s="21" t="n">
        <f aca="false">H328-IF(K328="Correcto",N(F328),0)</f>
        <v>0</v>
      </c>
      <c r="J328" s="21" t="n">
        <f aca="false">I328-IF(K328="Correcto",N(G328),0)</f>
        <v>0</v>
      </c>
      <c r="K328" s="8" t="str">
        <f aca="false">IF(COUNTA(A328:G328)=0,"",IF(OR(A328="",B328="",AND(C328&lt;&gt;"Inicial",C328&lt;&gt;"Recurrente"),NOT(ISNUMBER(D328)),D328&lt;0,NOT(ISNUMBER(E328)),E328&lt;1,MOD(E328,1)&lt;&gt;0,AND(C328="Inicial",E328&lt;&gt;1),AND(F328&lt;&gt;"",NOT(ISNUMBER(F328))),AND(G328&lt;&gt;"",NOT(ISNUMBER(G328))),N(F328)&lt;0,N(G328)&lt;0,N(F328)&gt;D328*E328),"REVISAR datos","Correcto"))</f>
        <v/>
      </c>
      <c r="L328" s="22" t="str">
        <f aca="false">IF(COUNTA(A328)=0,"",IF(COUNTIFS(Resumen!$A$18:$A$25,A328)=1,"Clasificado","REVISAR categoría"))</f>
        <v/>
      </c>
      <c r="M328" s="1" t="n">
        <f aca="false">IF(COUNTA(A328:G328)&gt;0,ROW(),0)</f>
        <v>0</v>
      </c>
    </row>
    <row r="329" customFormat="false" ht="30" hidden="false" customHeight="true" outlineLevel="0" collapsed="false">
      <c r="A329" s="27"/>
      <c r="B329" s="27"/>
      <c r="C329" s="27"/>
      <c r="D329" s="28"/>
      <c r="E329" s="27"/>
      <c r="F329" s="28"/>
      <c r="G329" s="28"/>
      <c r="H329" s="21" t="n">
        <f aca="false">IF(K329="Correcto",D329*E329,0)</f>
        <v>0</v>
      </c>
      <c r="I329" s="21" t="n">
        <f aca="false">H329-IF(K329="Correcto",N(F329),0)</f>
        <v>0</v>
      </c>
      <c r="J329" s="21" t="n">
        <f aca="false">I329-IF(K329="Correcto",N(G329),0)</f>
        <v>0</v>
      </c>
      <c r="K329" s="8" t="str">
        <f aca="false">IF(COUNTA(A329:G329)=0,"",IF(OR(A329="",B329="",AND(C329&lt;&gt;"Inicial",C329&lt;&gt;"Recurrente"),NOT(ISNUMBER(D329)),D329&lt;0,NOT(ISNUMBER(E329)),E329&lt;1,MOD(E329,1)&lt;&gt;0,AND(C329="Inicial",E329&lt;&gt;1),AND(F329&lt;&gt;"",NOT(ISNUMBER(F329))),AND(G329&lt;&gt;"",NOT(ISNUMBER(G329))),N(F329)&lt;0,N(G329)&lt;0,N(F329)&gt;D329*E329),"REVISAR datos","Correcto"))</f>
        <v/>
      </c>
      <c r="L329" s="22" t="str">
        <f aca="false">IF(COUNTA(A329)=0,"",IF(COUNTIFS(Resumen!$A$18:$A$25,A329)=1,"Clasificado","REVISAR categoría"))</f>
        <v/>
      </c>
      <c r="M329" s="1" t="n">
        <f aca="false">IF(COUNTA(A329:G329)&gt;0,ROW(),0)</f>
        <v>0</v>
      </c>
    </row>
    <row r="330" customFormat="false" ht="30" hidden="false" customHeight="true" outlineLevel="0" collapsed="false">
      <c r="A330" s="27"/>
      <c r="B330" s="27"/>
      <c r="C330" s="27"/>
      <c r="D330" s="28"/>
      <c r="E330" s="27"/>
      <c r="F330" s="28"/>
      <c r="G330" s="28"/>
      <c r="H330" s="21" t="n">
        <f aca="false">IF(K330="Correcto",D330*E330,0)</f>
        <v>0</v>
      </c>
      <c r="I330" s="21" t="n">
        <f aca="false">H330-IF(K330="Correcto",N(F330),0)</f>
        <v>0</v>
      </c>
      <c r="J330" s="21" t="n">
        <f aca="false">I330-IF(K330="Correcto",N(G330),0)</f>
        <v>0</v>
      </c>
      <c r="K330" s="8" t="str">
        <f aca="false">IF(COUNTA(A330:G330)=0,"",IF(OR(A330="",B330="",AND(C330&lt;&gt;"Inicial",C330&lt;&gt;"Recurrente"),NOT(ISNUMBER(D330)),D330&lt;0,NOT(ISNUMBER(E330)),E330&lt;1,MOD(E330,1)&lt;&gt;0,AND(C330="Inicial",E330&lt;&gt;1),AND(F330&lt;&gt;"",NOT(ISNUMBER(F330))),AND(G330&lt;&gt;"",NOT(ISNUMBER(G330))),N(F330)&lt;0,N(G330)&lt;0,N(F330)&gt;D330*E330),"REVISAR datos","Correcto"))</f>
        <v/>
      </c>
      <c r="L330" s="22" t="str">
        <f aca="false">IF(COUNTA(A330)=0,"",IF(COUNTIFS(Resumen!$A$18:$A$25,A330)=1,"Clasificado","REVISAR categoría"))</f>
        <v/>
      </c>
      <c r="M330" s="1" t="n">
        <f aca="false">IF(COUNTA(A330:G330)&gt;0,ROW(),0)</f>
        <v>0</v>
      </c>
    </row>
    <row r="331" customFormat="false" ht="30" hidden="false" customHeight="true" outlineLevel="0" collapsed="false">
      <c r="A331" s="27"/>
      <c r="B331" s="27"/>
      <c r="C331" s="27"/>
      <c r="D331" s="28"/>
      <c r="E331" s="27"/>
      <c r="F331" s="28"/>
      <c r="G331" s="28"/>
      <c r="H331" s="21" t="n">
        <f aca="false">IF(K331="Correcto",D331*E331,0)</f>
        <v>0</v>
      </c>
      <c r="I331" s="21" t="n">
        <f aca="false">H331-IF(K331="Correcto",N(F331),0)</f>
        <v>0</v>
      </c>
      <c r="J331" s="21" t="n">
        <f aca="false">I331-IF(K331="Correcto",N(G331),0)</f>
        <v>0</v>
      </c>
      <c r="K331" s="8" t="str">
        <f aca="false">IF(COUNTA(A331:G331)=0,"",IF(OR(A331="",B331="",AND(C331&lt;&gt;"Inicial",C331&lt;&gt;"Recurrente"),NOT(ISNUMBER(D331)),D331&lt;0,NOT(ISNUMBER(E331)),E331&lt;1,MOD(E331,1)&lt;&gt;0,AND(C331="Inicial",E331&lt;&gt;1),AND(F331&lt;&gt;"",NOT(ISNUMBER(F331))),AND(G331&lt;&gt;"",NOT(ISNUMBER(G331))),N(F331)&lt;0,N(G331)&lt;0,N(F331)&gt;D331*E331),"REVISAR datos","Correcto"))</f>
        <v/>
      </c>
      <c r="L331" s="22" t="str">
        <f aca="false">IF(COUNTA(A331)=0,"",IF(COUNTIFS(Resumen!$A$18:$A$25,A331)=1,"Clasificado","REVISAR categoría"))</f>
        <v/>
      </c>
      <c r="M331" s="1" t="n">
        <f aca="false">IF(COUNTA(A331:G331)&gt;0,ROW(),0)</f>
        <v>0</v>
      </c>
    </row>
    <row r="332" customFormat="false" ht="30" hidden="false" customHeight="true" outlineLevel="0" collapsed="false">
      <c r="A332" s="27"/>
      <c r="B332" s="27"/>
      <c r="C332" s="27"/>
      <c r="D332" s="28"/>
      <c r="E332" s="27"/>
      <c r="F332" s="28"/>
      <c r="G332" s="28"/>
      <c r="H332" s="21" t="n">
        <f aca="false">IF(K332="Correcto",D332*E332,0)</f>
        <v>0</v>
      </c>
      <c r="I332" s="21" t="n">
        <f aca="false">H332-IF(K332="Correcto",N(F332),0)</f>
        <v>0</v>
      </c>
      <c r="J332" s="21" t="n">
        <f aca="false">I332-IF(K332="Correcto",N(G332),0)</f>
        <v>0</v>
      </c>
      <c r="K332" s="8" t="str">
        <f aca="false">IF(COUNTA(A332:G332)=0,"",IF(OR(A332="",B332="",AND(C332&lt;&gt;"Inicial",C332&lt;&gt;"Recurrente"),NOT(ISNUMBER(D332)),D332&lt;0,NOT(ISNUMBER(E332)),E332&lt;1,MOD(E332,1)&lt;&gt;0,AND(C332="Inicial",E332&lt;&gt;1),AND(F332&lt;&gt;"",NOT(ISNUMBER(F332))),AND(G332&lt;&gt;"",NOT(ISNUMBER(G332))),N(F332)&lt;0,N(G332)&lt;0,N(F332)&gt;D332*E332),"REVISAR datos","Correcto"))</f>
        <v/>
      </c>
      <c r="L332" s="22" t="str">
        <f aca="false">IF(COUNTA(A332)=0,"",IF(COUNTIFS(Resumen!$A$18:$A$25,A332)=1,"Clasificado","REVISAR categoría"))</f>
        <v/>
      </c>
      <c r="M332" s="1" t="n">
        <f aca="false">IF(COUNTA(A332:G332)&gt;0,ROW(),0)</f>
        <v>0</v>
      </c>
    </row>
    <row r="333" customFormat="false" ht="30" hidden="false" customHeight="true" outlineLevel="0" collapsed="false">
      <c r="A333" s="27"/>
      <c r="B333" s="27"/>
      <c r="C333" s="27"/>
      <c r="D333" s="28"/>
      <c r="E333" s="27"/>
      <c r="F333" s="28"/>
      <c r="G333" s="28"/>
      <c r="H333" s="21" t="n">
        <f aca="false">IF(K333="Correcto",D333*E333,0)</f>
        <v>0</v>
      </c>
      <c r="I333" s="21" t="n">
        <f aca="false">H333-IF(K333="Correcto",N(F333),0)</f>
        <v>0</v>
      </c>
      <c r="J333" s="21" t="n">
        <f aca="false">I333-IF(K333="Correcto",N(G333),0)</f>
        <v>0</v>
      </c>
      <c r="K333" s="8" t="str">
        <f aca="false">IF(COUNTA(A333:G333)=0,"",IF(OR(A333="",B333="",AND(C333&lt;&gt;"Inicial",C333&lt;&gt;"Recurrente"),NOT(ISNUMBER(D333)),D333&lt;0,NOT(ISNUMBER(E333)),E333&lt;1,MOD(E333,1)&lt;&gt;0,AND(C333="Inicial",E333&lt;&gt;1),AND(F333&lt;&gt;"",NOT(ISNUMBER(F333))),AND(G333&lt;&gt;"",NOT(ISNUMBER(G333))),N(F333)&lt;0,N(G333)&lt;0,N(F333)&gt;D333*E333),"REVISAR datos","Correcto"))</f>
        <v/>
      </c>
      <c r="L333" s="22" t="str">
        <f aca="false">IF(COUNTA(A333)=0,"",IF(COUNTIFS(Resumen!$A$18:$A$25,A333)=1,"Clasificado","REVISAR categoría"))</f>
        <v/>
      </c>
      <c r="M333" s="1" t="n">
        <f aca="false">IF(COUNTA(A333:G333)&gt;0,ROW(),0)</f>
        <v>0</v>
      </c>
    </row>
    <row r="334" customFormat="false" ht="30" hidden="false" customHeight="true" outlineLevel="0" collapsed="false">
      <c r="A334" s="27"/>
      <c r="B334" s="27"/>
      <c r="C334" s="27"/>
      <c r="D334" s="28"/>
      <c r="E334" s="27"/>
      <c r="F334" s="28"/>
      <c r="G334" s="28"/>
      <c r="H334" s="21" t="n">
        <f aca="false">IF(K334="Correcto",D334*E334,0)</f>
        <v>0</v>
      </c>
      <c r="I334" s="21" t="n">
        <f aca="false">H334-IF(K334="Correcto",N(F334),0)</f>
        <v>0</v>
      </c>
      <c r="J334" s="21" t="n">
        <f aca="false">I334-IF(K334="Correcto",N(G334),0)</f>
        <v>0</v>
      </c>
      <c r="K334" s="8" t="str">
        <f aca="false">IF(COUNTA(A334:G334)=0,"",IF(OR(A334="",B334="",AND(C334&lt;&gt;"Inicial",C334&lt;&gt;"Recurrente"),NOT(ISNUMBER(D334)),D334&lt;0,NOT(ISNUMBER(E334)),E334&lt;1,MOD(E334,1)&lt;&gt;0,AND(C334="Inicial",E334&lt;&gt;1),AND(F334&lt;&gt;"",NOT(ISNUMBER(F334))),AND(G334&lt;&gt;"",NOT(ISNUMBER(G334))),N(F334)&lt;0,N(G334)&lt;0,N(F334)&gt;D334*E334),"REVISAR datos","Correcto"))</f>
        <v/>
      </c>
      <c r="L334" s="22" t="str">
        <f aca="false">IF(COUNTA(A334)=0,"",IF(COUNTIFS(Resumen!$A$18:$A$25,A334)=1,"Clasificado","REVISAR categoría"))</f>
        <v/>
      </c>
      <c r="M334" s="1" t="n">
        <f aca="false">IF(COUNTA(A334:G334)&gt;0,ROW(),0)</f>
        <v>0</v>
      </c>
    </row>
    <row r="335" customFormat="false" ht="30" hidden="false" customHeight="true" outlineLevel="0" collapsed="false">
      <c r="A335" s="27"/>
      <c r="B335" s="27"/>
      <c r="C335" s="27"/>
      <c r="D335" s="28"/>
      <c r="E335" s="27"/>
      <c r="F335" s="28"/>
      <c r="G335" s="28"/>
      <c r="H335" s="21" t="n">
        <f aca="false">IF(K335="Correcto",D335*E335,0)</f>
        <v>0</v>
      </c>
      <c r="I335" s="21" t="n">
        <f aca="false">H335-IF(K335="Correcto",N(F335),0)</f>
        <v>0</v>
      </c>
      <c r="J335" s="21" t="n">
        <f aca="false">I335-IF(K335="Correcto",N(G335),0)</f>
        <v>0</v>
      </c>
      <c r="K335" s="8" t="str">
        <f aca="false">IF(COUNTA(A335:G335)=0,"",IF(OR(A335="",B335="",AND(C335&lt;&gt;"Inicial",C335&lt;&gt;"Recurrente"),NOT(ISNUMBER(D335)),D335&lt;0,NOT(ISNUMBER(E335)),E335&lt;1,MOD(E335,1)&lt;&gt;0,AND(C335="Inicial",E335&lt;&gt;1),AND(F335&lt;&gt;"",NOT(ISNUMBER(F335))),AND(G335&lt;&gt;"",NOT(ISNUMBER(G335))),N(F335)&lt;0,N(G335)&lt;0,N(F335)&gt;D335*E335),"REVISAR datos","Correcto"))</f>
        <v/>
      </c>
      <c r="L335" s="22" t="str">
        <f aca="false">IF(COUNTA(A335)=0,"",IF(COUNTIFS(Resumen!$A$18:$A$25,A335)=1,"Clasificado","REVISAR categoría"))</f>
        <v/>
      </c>
      <c r="M335" s="1" t="n">
        <f aca="false">IF(COUNTA(A335:G335)&gt;0,ROW(),0)</f>
        <v>0</v>
      </c>
    </row>
    <row r="336" customFormat="false" ht="30" hidden="false" customHeight="true" outlineLevel="0" collapsed="false">
      <c r="A336" s="27"/>
      <c r="B336" s="27"/>
      <c r="C336" s="27"/>
      <c r="D336" s="28"/>
      <c r="E336" s="27"/>
      <c r="F336" s="28"/>
      <c r="G336" s="28"/>
      <c r="H336" s="21" t="n">
        <f aca="false">IF(K336="Correcto",D336*E336,0)</f>
        <v>0</v>
      </c>
      <c r="I336" s="21" t="n">
        <f aca="false">H336-IF(K336="Correcto",N(F336),0)</f>
        <v>0</v>
      </c>
      <c r="J336" s="21" t="n">
        <f aca="false">I336-IF(K336="Correcto",N(G336),0)</f>
        <v>0</v>
      </c>
      <c r="K336" s="8" t="str">
        <f aca="false">IF(COUNTA(A336:G336)=0,"",IF(OR(A336="",B336="",AND(C336&lt;&gt;"Inicial",C336&lt;&gt;"Recurrente"),NOT(ISNUMBER(D336)),D336&lt;0,NOT(ISNUMBER(E336)),E336&lt;1,MOD(E336,1)&lt;&gt;0,AND(C336="Inicial",E336&lt;&gt;1),AND(F336&lt;&gt;"",NOT(ISNUMBER(F336))),AND(G336&lt;&gt;"",NOT(ISNUMBER(G336))),N(F336)&lt;0,N(G336)&lt;0,N(F336)&gt;D336*E336),"REVISAR datos","Correcto"))</f>
        <v/>
      </c>
      <c r="L336" s="22" t="str">
        <f aca="false">IF(COUNTA(A336)=0,"",IF(COUNTIFS(Resumen!$A$18:$A$25,A336)=1,"Clasificado","REVISAR categoría"))</f>
        <v/>
      </c>
      <c r="M336" s="1" t="n">
        <f aca="false">IF(COUNTA(A336:G336)&gt;0,ROW(),0)</f>
        <v>0</v>
      </c>
    </row>
    <row r="337" customFormat="false" ht="30" hidden="false" customHeight="true" outlineLevel="0" collapsed="false">
      <c r="A337" s="27"/>
      <c r="B337" s="27"/>
      <c r="C337" s="27"/>
      <c r="D337" s="28"/>
      <c r="E337" s="27"/>
      <c r="F337" s="28"/>
      <c r="G337" s="28"/>
      <c r="H337" s="21" t="n">
        <f aca="false">IF(K337="Correcto",D337*E337,0)</f>
        <v>0</v>
      </c>
      <c r="I337" s="21" t="n">
        <f aca="false">H337-IF(K337="Correcto",N(F337),0)</f>
        <v>0</v>
      </c>
      <c r="J337" s="21" t="n">
        <f aca="false">I337-IF(K337="Correcto",N(G337),0)</f>
        <v>0</v>
      </c>
      <c r="K337" s="8" t="str">
        <f aca="false">IF(COUNTA(A337:G337)=0,"",IF(OR(A337="",B337="",AND(C337&lt;&gt;"Inicial",C337&lt;&gt;"Recurrente"),NOT(ISNUMBER(D337)),D337&lt;0,NOT(ISNUMBER(E337)),E337&lt;1,MOD(E337,1)&lt;&gt;0,AND(C337="Inicial",E337&lt;&gt;1),AND(F337&lt;&gt;"",NOT(ISNUMBER(F337))),AND(G337&lt;&gt;"",NOT(ISNUMBER(G337))),N(F337)&lt;0,N(G337)&lt;0,N(F337)&gt;D337*E337),"REVISAR datos","Correcto"))</f>
        <v/>
      </c>
      <c r="L337" s="22" t="str">
        <f aca="false">IF(COUNTA(A337)=0,"",IF(COUNTIFS(Resumen!$A$18:$A$25,A337)=1,"Clasificado","REVISAR categoría"))</f>
        <v/>
      </c>
      <c r="M337" s="1" t="n">
        <f aca="false">IF(COUNTA(A337:G337)&gt;0,ROW(),0)</f>
        <v>0</v>
      </c>
    </row>
    <row r="338" customFormat="false" ht="30" hidden="false" customHeight="true" outlineLevel="0" collapsed="false">
      <c r="A338" s="27"/>
      <c r="B338" s="27"/>
      <c r="C338" s="27"/>
      <c r="D338" s="28"/>
      <c r="E338" s="27"/>
      <c r="F338" s="28"/>
      <c r="G338" s="28"/>
      <c r="H338" s="21" t="n">
        <f aca="false">IF(K338="Correcto",D338*E338,0)</f>
        <v>0</v>
      </c>
      <c r="I338" s="21" t="n">
        <f aca="false">H338-IF(K338="Correcto",N(F338),0)</f>
        <v>0</v>
      </c>
      <c r="J338" s="21" t="n">
        <f aca="false">I338-IF(K338="Correcto",N(G338),0)</f>
        <v>0</v>
      </c>
      <c r="K338" s="8" t="str">
        <f aca="false">IF(COUNTA(A338:G338)=0,"",IF(OR(A338="",B338="",AND(C338&lt;&gt;"Inicial",C338&lt;&gt;"Recurrente"),NOT(ISNUMBER(D338)),D338&lt;0,NOT(ISNUMBER(E338)),E338&lt;1,MOD(E338,1)&lt;&gt;0,AND(C338="Inicial",E338&lt;&gt;1),AND(F338&lt;&gt;"",NOT(ISNUMBER(F338))),AND(G338&lt;&gt;"",NOT(ISNUMBER(G338))),N(F338)&lt;0,N(G338)&lt;0,N(F338)&gt;D338*E338),"REVISAR datos","Correcto"))</f>
        <v/>
      </c>
      <c r="L338" s="22" t="str">
        <f aca="false">IF(COUNTA(A338)=0,"",IF(COUNTIFS(Resumen!$A$18:$A$25,A338)=1,"Clasificado","REVISAR categoría"))</f>
        <v/>
      </c>
      <c r="M338" s="1" t="n">
        <f aca="false">IF(COUNTA(A338:G338)&gt;0,ROW(),0)</f>
        <v>0</v>
      </c>
    </row>
    <row r="339" customFormat="false" ht="30" hidden="false" customHeight="true" outlineLevel="0" collapsed="false">
      <c r="A339" s="27"/>
      <c r="B339" s="27"/>
      <c r="C339" s="27"/>
      <c r="D339" s="28"/>
      <c r="E339" s="27"/>
      <c r="F339" s="28"/>
      <c r="G339" s="28"/>
      <c r="H339" s="21" t="n">
        <f aca="false">IF(K339="Correcto",D339*E339,0)</f>
        <v>0</v>
      </c>
      <c r="I339" s="21" t="n">
        <f aca="false">H339-IF(K339="Correcto",N(F339),0)</f>
        <v>0</v>
      </c>
      <c r="J339" s="21" t="n">
        <f aca="false">I339-IF(K339="Correcto",N(G339),0)</f>
        <v>0</v>
      </c>
      <c r="K339" s="8" t="str">
        <f aca="false">IF(COUNTA(A339:G339)=0,"",IF(OR(A339="",B339="",AND(C339&lt;&gt;"Inicial",C339&lt;&gt;"Recurrente"),NOT(ISNUMBER(D339)),D339&lt;0,NOT(ISNUMBER(E339)),E339&lt;1,MOD(E339,1)&lt;&gt;0,AND(C339="Inicial",E339&lt;&gt;1),AND(F339&lt;&gt;"",NOT(ISNUMBER(F339))),AND(G339&lt;&gt;"",NOT(ISNUMBER(G339))),N(F339)&lt;0,N(G339)&lt;0,N(F339)&gt;D339*E339),"REVISAR datos","Correcto"))</f>
        <v/>
      </c>
      <c r="L339" s="22" t="str">
        <f aca="false">IF(COUNTA(A339)=0,"",IF(COUNTIFS(Resumen!$A$18:$A$25,A339)=1,"Clasificado","REVISAR categoría"))</f>
        <v/>
      </c>
      <c r="M339" s="1" t="n">
        <f aca="false">IF(COUNTA(A339:G339)&gt;0,ROW(),0)</f>
        <v>0</v>
      </c>
    </row>
    <row r="340" customFormat="false" ht="30" hidden="false" customHeight="true" outlineLevel="0" collapsed="false">
      <c r="A340" s="27"/>
      <c r="B340" s="27"/>
      <c r="C340" s="27"/>
      <c r="D340" s="28"/>
      <c r="E340" s="27"/>
      <c r="F340" s="28"/>
      <c r="G340" s="28"/>
      <c r="H340" s="21" t="n">
        <f aca="false">IF(K340="Correcto",D340*E340,0)</f>
        <v>0</v>
      </c>
      <c r="I340" s="21" t="n">
        <f aca="false">H340-IF(K340="Correcto",N(F340),0)</f>
        <v>0</v>
      </c>
      <c r="J340" s="21" t="n">
        <f aca="false">I340-IF(K340="Correcto",N(G340),0)</f>
        <v>0</v>
      </c>
      <c r="K340" s="8" t="str">
        <f aca="false">IF(COUNTA(A340:G340)=0,"",IF(OR(A340="",B340="",AND(C340&lt;&gt;"Inicial",C340&lt;&gt;"Recurrente"),NOT(ISNUMBER(D340)),D340&lt;0,NOT(ISNUMBER(E340)),E340&lt;1,MOD(E340,1)&lt;&gt;0,AND(C340="Inicial",E340&lt;&gt;1),AND(F340&lt;&gt;"",NOT(ISNUMBER(F340))),AND(G340&lt;&gt;"",NOT(ISNUMBER(G340))),N(F340)&lt;0,N(G340)&lt;0,N(F340)&gt;D340*E340),"REVISAR datos","Correcto"))</f>
        <v/>
      </c>
      <c r="L340" s="22" t="str">
        <f aca="false">IF(COUNTA(A340)=0,"",IF(COUNTIFS(Resumen!$A$18:$A$25,A340)=1,"Clasificado","REVISAR categoría"))</f>
        <v/>
      </c>
      <c r="M340" s="1" t="n">
        <f aca="false">IF(COUNTA(A340:G340)&gt;0,ROW(),0)</f>
        <v>0</v>
      </c>
    </row>
    <row r="341" customFormat="false" ht="30" hidden="false" customHeight="true" outlineLevel="0" collapsed="false">
      <c r="A341" s="27"/>
      <c r="B341" s="27"/>
      <c r="C341" s="27"/>
      <c r="D341" s="28"/>
      <c r="E341" s="27"/>
      <c r="F341" s="28"/>
      <c r="G341" s="28"/>
      <c r="H341" s="21" t="n">
        <f aca="false">IF(K341="Correcto",D341*E341,0)</f>
        <v>0</v>
      </c>
      <c r="I341" s="21" t="n">
        <f aca="false">H341-IF(K341="Correcto",N(F341),0)</f>
        <v>0</v>
      </c>
      <c r="J341" s="21" t="n">
        <f aca="false">I341-IF(K341="Correcto",N(G341),0)</f>
        <v>0</v>
      </c>
      <c r="K341" s="8" t="str">
        <f aca="false">IF(COUNTA(A341:G341)=0,"",IF(OR(A341="",B341="",AND(C341&lt;&gt;"Inicial",C341&lt;&gt;"Recurrente"),NOT(ISNUMBER(D341)),D341&lt;0,NOT(ISNUMBER(E341)),E341&lt;1,MOD(E341,1)&lt;&gt;0,AND(C341="Inicial",E341&lt;&gt;1),AND(F341&lt;&gt;"",NOT(ISNUMBER(F341))),AND(G341&lt;&gt;"",NOT(ISNUMBER(G341))),N(F341)&lt;0,N(G341)&lt;0,N(F341)&gt;D341*E341),"REVISAR datos","Correcto"))</f>
        <v/>
      </c>
      <c r="L341" s="22" t="str">
        <f aca="false">IF(COUNTA(A341)=0,"",IF(COUNTIFS(Resumen!$A$18:$A$25,A341)=1,"Clasificado","REVISAR categoría"))</f>
        <v/>
      </c>
      <c r="M341" s="1" t="n">
        <f aca="false">IF(COUNTA(A341:G341)&gt;0,ROW(),0)</f>
        <v>0</v>
      </c>
    </row>
    <row r="342" customFormat="false" ht="30" hidden="false" customHeight="true" outlineLevel="0" collapsed="false">
      <c r="A342" s="27"/>
      <c r="B342" s="27"/>
      <c r="C342" s="27"/>
      <c r="D342" s="28"/>
      <c r="E342" s="27"/>
      <c r="F342" s="28"/>
      <c r="G342" s="28"/>
      <c r="H342" s="21" t="n">
        <f aca="false">IF(K342="Correcto",D342*E342,0)</f>
        <v>0</v>
      </c>
      <c r="I342" s="21" t="n">
        <f aca="false">H342-IF(K342="Correcto",N(F342),0)</f>
        <v>0</v>
      </c>
      <c r="J342" s="21" t="n">
        <f aca="false">I342-IF(K342="Correcto",N(G342),0)</f>
        <v>0</v>
      </c>
      <c r="K342" s="8" t="str">
        <f aca="false">IF(COUNTA(A342:G342)=0,"",IF(OR(A342="",B342="",AND(C342&lt;&gt;"Inicial",C342&lt;&gt;"Recurrente"),NOT(ISNUMBER(D342)),D342&lt;0,NOT(ISNUMBER(E342)),E342&lt;1,MOD(E342,1)&lt;&gt;0,AND(C342="Inicial",E342&lt;&gt;1),AND(F342&lt;&gt;"",NOT(ISNUMBER(F342))),AND(G342&lt;&gt;"",NOT(ISNUMBER(G342))),N(F342)&lt;0,N(G342)&lt;0,N(F342)&gt;D342*E342),"REVISAR datos","Correcto"))</f>
        <v/>
      </c>
      <c r="L342" s="22" t="str">
        <f aca="false">IF(COUNTA(A342)=0,"",IF(COUNTIFS(Resumen!$A$18:$A$25,A342)=1,"Clasificado","REVISAR categoría"))</f>
        <v/>
      </c>
      <c r="M342" s="1" t="n">
        <f aca="false">IF(COUNTA(A342:G342)&gt;0,ROW(),0)</f>
        <v>0</v>
      </c>
    </row>
    <row r="343" customFormat="false" ht="30" hidden="false" customHeight="true" outlineLevel="0" collapsed="false">
      <c r="A343" s="27"/>
      <c r="B343" s="27"/>
      <c r="C343" s="27"/>
      <c r="D343" s="28"/>
      <c r="E343" s="27"/>
      <c r="F343" s="28"/>
      <c r="G343" s="28"/>
      <c r="H343" s="21" t="n">
        <f aca="false">IF(K343="Correcto",D343*E343,0)</f>
        <v>0</v>
      </c>
      <c r="I343" s="21" t="n">
        <f aca="false">H343-IF(K343="Correcto",N(F343),0)</f>
        <v>0</v>
      </c>
      <c r="J343" s="21" t="n">
        <f aca="false">I343-IF(K343="Correcto",N(G343),0)</f>
        <v>0</v>
      </c>
      <c r="K343" s="8" t="str">
        <f aca="false">IF(COUNTA(A343:G343)=0,"",IF(OR(A343="",B343="",AND(C343&lt;&gt;"Inicial",C343&lt;&gt;"Recurrente"),NOT(ISNUMBER(D343)),D343&lt;0,NOT(ISNUMBER(E343)),E343&lt;1,MOD(E343,1)&lt;&gt;0,AND(C343="Inicial",E343&lt;&gt;1),AND(F343&lt;&gt;"",NOT(ISNUMBER(F343))),AND(G343&lt;&gt;"",NOT(ISNUMBER(G343))),N(F343)&lt;0,N(G343)&lt;0,N(F343)&gt;D343*E343),"REVISAR datos","Correcto"))</f>
        <v/>
      </c>
      <c r="L343" s="22" t="str">
        <f aca="false">IF(COUNTA(A343)=0,"",IF(COUNTIFS(Resumen!$A$18:$A$25,A343)=1,"Clasificado","REVISAR categoría"))</f>
        <v/>
      </c>
      <c r="M343" s="1" t="n">
        <f aca="false">IF(COUNTA(A343:G343)&gt;0,ROW(),0)</f>
        <v>0</v>
      </c>
    </row>
    <row r="344" customFormat="false" ht="30" hidden="false" customHeight="true" outlineLevel="0" collapsed="false">
      <c r="A344" s="27"/>
      <c r="B344" s="27"/>
      <c r="C344" s="27"/>
      <c r="D344" s="28"/>
      <c r="E344" s="27"/>
      <c r="F344" s="28"/>
      <c r="G344" s="28"/>
      <c r="H344" s="21" t="n">
        <f aca="false">IF(K344="Correcto",D344*E344,0)</f>
        <v>0</v>
      </c>
      <c r="I344" s="21" t="n">
        <f aca="false">H344-IF(K344="Correcto",N(F344),0)</f>
        <v>0</v>
      </c>
      <c r="J344" s="21" t="n">
        <f aca="false">I344-IF(K344="Correcto",N(G344),0)</f>
        <v>0</v>
      </c>
      <c r="K344" s="8" t="str">
        <f aca="false">IF(COUNTA(A344:G344)=0,"",IF(OR(A344="",B344="",AND(C344&lt;&gt;"Inicial",C344&lt;&gt;"Recurrente"),NOT(ISNUMBER(D344)),D344&lt;0,NOT(ISNUMBER(E344)),E344&lt;1,MOD(E344,1)&lt;&gt;0,AND(C344="Inicial",E344&lt;&gt;1),AND(F344&lt;&gt;"",NOT(ISNUMBER(F344))),AND(G344&lt;&gt;"",NOT(ISNUMBER(G344))),N(F344)&lt;0,N(G344)&lt;0,N(F344)&gt;D344*E344),"REVISAR datos","Correcto"))</f>
        <v/>
      </c>
      <c r="L344" s="22" t="str">
        <f aca="false">IF(COUNTA(A344)=0,"",IF(COUNTIFS(Resumen!$A$18:$A$25,A344)=1,"Clasificado","REVISAR categoría"))</f>
        <v/>
      </c>
      <c r="M344" s="1" t="n">
        <f aca="false">IF(COUNTA(A344:G344)&gt;0,ROW(),0)</f>
        <v>0</v>
      </c>
    </row>
    <row r="345" customFormat="false" ht="30" hidden="false" customHeight="true" outlineLevel="0" collapsed="false">
      <c r="A345" s="27"/>
      <c r="B345" s="27"/>
      <c r="C345" s="27"/>
      <c r="D345" s="28"/>
      <c r="E345" s="27"/>
      <c r="F345" s="28"/>
      <c r="G345" s="28"/>
      <c r="H345" s="21" t="n">
        <f aca="false">IF(K345="Correcto",D345*E345,0)</f>
        <v>0</v>
      </c>
      <c r="I345" s="21" t="n">
        <f aca="false">H345-IF(K345="Correcto",N(F345),0)</f>
        <v>0</v>
      </c>
      <c r="J345" s="21" t="n">
        <f aca="false">I345-IF(K345="Correcto",N(G345),0)</f>
        <v>0</v>
      </c>
      <c r="K345" s="8" t="str">
        <f aca="false">IF(COUNTA(A345:G345)=0,"",IF(OR(A345="",B345="",AND(C345&lt;&gt;"Inicial",C345&lt;&gt;"Recurrente"),NOT(ISNUMBER(D345)),D345&lt;0,NOT(ISNUMBER(E345)),E345&lt;1,MOD(E345,1)&lt;&gt;0,AND(C345="Inicial",E345&lt;&gt;1),AND(F345&lt;&gt;"",NOT(ISNUMBER(F345))),AND(G345&lt;&gt;"",NOT(ISNUMBER(G345))),N(F345)&lt;0,N(G345)&lt;0,N(F345)&gt;D345*E345),"REVISAR datos","Correcto"))</f>
        <v/>
      </c>
      <c r="L345" s="22" t="str">
        <f aca="false">IF(COUNTA(A345)=0,"",IF(COUNTIFS(Resumen!$A$18:$A$25,A345)=1,"Clasificado","REVISAR categoría"))</f>
        <v/>
      </c>
      <c r="M345" s="1" t="n">
        <f aca="false">IF(COUNTA(A345:G345)&gt;0,ROW(),0)</f>
        <v>0</v>
      </c>
    </row>
    <row r="346" customFormat="false" ht="30" hidden="false" customHeight="true" outlineLevel="0" collapsed="false">
      <c r="A346" s="27"/>
      <c r="B346" s="27"/>
      <c r="C346" s="27"/>
      <c r="D346" s="28"/>
      <c r="E346" s="27"/>
      <c r="F346" s="28"/>
      <c r="G346" s="28"/>
      <c r="H346" s="21" t="n">
        <f aca="false">IF(K346="Correcto",D346*E346,0)</f>
        <v>0</v>
      </c>
      <c r="I346" s="21" t="n">
        <f aca="false">H346-IF(K346="Correcto",N(F346),0)</f>
        <v>0</v>
      </c>
      <c r="J346" s="21" t="n">
        <f aca="false">I346-IF(K346="Correcto",N(G346),0)</f>
        <v>0</v>
      </c>
      <c r="K346" s="8" t="str">
        <f aca="false">IF(COUNTA(A346:G346)=0,"",IF(OR(A346="",B346="",AND(C346&lt;&gt;"Inicial",C346&lt;&gt;"Recurrente"),NOT(ISNUMBER(D346)),D346&lt;0,NOT(ISNUMBER(E346)),E346&lt;1,MOD(E346,1)&lt;&gt;0,AND(C346="Inicial",E346&lt;&gt;1),AND(F346&lt;&gt;"",NOT(ISNUMBER(F346))),AND(G346&lt;&gt;"",NOT(ISNUMBER(G346))),N(F346)&lt;0,N(G346)&lt;0,N(F346)&gt;D346*E346),"REVISAR datos","Correcto"))</f>
        <v/>
      </c>
      <c r="L346" s="22" t="str">
        <f aca="false">IF(COUNTA(A346)=0,"",IF(COUNTIFS(Resumen!$A$18:$A$25,A346)=1,"Clasificado","REVISAR categoría"))</f>
        <v/>
      </c>
      <c r="M346" s="1" t="n">
        <f aca="false">IF(COUNTA(A346:G346)&gt;0,ROW(),0)</f>
        <v>0</v>
      </c>
    </row>
    <row r="347" customFormat="false" ht="30" hidden="false" customHeight="true" outlineLevel="0" collapsed="false">
      <c r="A347" s="27"/>
      <c r="B347" s="27"/>
      <c r="C347" s="27"/>
      <c r="D347" s="28"/>
      <c r="E347" s="27"/>
      <c r="F347" s="28"/>
      <c r="G347" s="28"/>
      <c r="H347" s="21" t="n">
        <f aca="false">IF(K347="Correcto",D347*E347,0)</f>
        <v>0</v>
      </c>
      <c r="I347" s="21" t="n">
        <f aca="false">H347-IF(K347="Correcto",N(F347),0)</f>
        <v>0</v>
      </c>
      <c r="J347" s="21" t="n">
        <f aca="false">I347-IF(K347="Correcto",N(G347),0)</f>
        <v>0</v>
      </c>
      <c r="K347" s="8" t="str">
        <f aca="false">IF(COUNTA(A347:G347)=0,"",IF(OR(A347="",B347="",AND(C347&lt;&gt;"Inicial",C347&lt;&gt;"Recurrente"),NOT(ISNUMBER(D347)),D347&lt;0,NOT(ISNUMBER(E347)),E347&lt;1,MOD(E347,1)&lt;&gt;0,AND(C347="Inicial",E347&lt;&gt;1),AND(F347&lt;&gt;"",NOT(ISNUMBER(F347))),AND(G347&lt;&gt;"",NOT(ISNUMBER(G347))),N(F347)&lt;0,N(G347)&lt;0,N(F347)&gt;D347*E347),"REVISAR datos","Correcto"))</f>
        <v/>
      </c>
      <c r="L347" s="22" t="str">
        <f aca="false">IF(COUNTA(A347)=0,"",IF(COUNTIFS(Resumen!$A$18:$A$25,A347)=1,"Clasificado","REVISAR categoría"))</f>
        <v/>
      </c>
      <c r="M347" s="1" t="n">
        <f aca="false">IF(COUNTA(A347:G347)&gt;0,ROW(),0)</f>
        <v>0</v>
      </c>
    </row>
    <row r="348" customFormat="false" ht="30" hidden="false" customHeight="true" outlineLevel="0" collapsed="false">
      <c r="A348" s="27"/>
      <c r="B348" s="27"/>
      <c r="C348" s="27"/>
      <c r="D348" s="28"/>
      <c r="E348" s="27"/>
      <c r="F348" s="28"/>
      <c r="G348" s="28"/>
      <c r="H348" s="21" t="n">
        <f aca="false">IF(K348="Correcto",D348*E348,0)</f>
        <v>0</v>
      </c>
      <c r="I348" s="21" t="n">
        <f aca="false">H348-IF(K348="Correcto",N(F348),0)</f>
        <v>0</v>
      </c>
      <c r="J348" s="21" t="n">
        <f aca="false">I348-IF(K348="Correcto",N(G348),0)</f>
        <v>0</v>
      </c>
      <c r="K348" s="8" t="str">
        <f aca="false">IF(COUNTA(A348:G348)=0,"",IF(OR(A348="",B348="",AND(C348&lt;&gt;"Inicial",C348&lt;&gt;"Recurrente"),NOT(ISNUMBER(D348)),D348&lt;0,NOT(ISNUMBER(E348)),E348&lt;1,MOD(E348,1)&lt;&gt;0,AND(C348="Inicial",E348&lt;&gt;1),AND(F348&lt;&gt;"",NOT(ISNUMBER(F348))),AND(G348&lt;&gt;"",NOT(ISNUMBER(G348))),N(F348)&lt;0,N(G348)&lt;0,N(F348)&gt;D348*E348),"REVISAR datos","Correcto"))</f>
        <v/>
      </c>
      <c r="L348" s="22" t="str">
        <f aca="false">IF(COUNTA(A348)=0,"",IF(COUNTIFS(Resumen!$A$18:$A$25,A348)=1,"Clasificado","REVISAR categoría"))</f>
        <v/>
      </c>
      <c r="M348" s="1" t="n">
        <f aca="false">IF(COUNTA(A348:G348)&gt;0,ROW(),0)</f>
        <v>0</v>
      </c>
    </row>
    <row r="349" customFormat="false" ht="30" hidden="false" customHeight="true" outlineLevel="0" collapsed="false">
      <c r="A349" s="27"/>
      <c r="B349" s="27"/>
      <c r="C349" s="27"/>
      <c r="D349" s="28"/>
      <c r="E349" s="27"/>
      <c r="F349" s="28"/>
      <c r="G349" s="28"/>
      <c r="H349" s="21" t="n">
        <f aca="false">IF(K349="Correcto",D349*E349,0)</f>
        <v>0</v>
      </c>
      <c r="I349" s="21" t="n">
        <f aca="false">H349-IF(K349="Correcto",N(F349),0)</f>
        <v>0</v>
      </c>
      <c r="J349" s="21" t="n">
        <f aca="false">I349-IF(K349="Correcto",N(G349),0)</f>
        <v>0</v>
      </c>
      <c r="K349" s="8" t="str">
        <f aca="false">IF(COUNTA(A349:G349)=0,"",IF(OR(A349="",B349="",AND(C349&lt;&gt;"Inicial",C349&lt;&gt;"Recurrente"),NOT(ISNUMBER(D349)),D349&lt;0,NOT(ISNUMBER(E349)),E349&lt;1,MOD(E349,1)&lt;&gt;0,AND(C349="Inicial",E349&lt;&gt;1),AND(F349&lt;&gt;"",NOT(ISNUMBER(F349))),AND(G349&lt;&gt;"",NOT(ISNUMBER(G349))),N(F349)&lt;0,N(G349)&lt;0,N(F349)&gt;D349*E349),"REVISAR datos","Correcto"))</f>
        <v/>
      </c>
      <c r="L349" s="22" t="str">
        <f aca="false">IF(COUNTA(A349)=0,"",IF(COUNTIFS(Resumen!$A$18:$A$25,A349)=1,"Clasificado","REVISAR categoría"))</f>
        <v/>
      </c>
      <c r="M349" s="1" t="n">
        <f aca="false">IF(COUNTA(A349:G349)&gt;0,ROW(),0)</f>
        <v>0</v>
      </c>
    </row>
    <row r="350" customFormat="false" ht="30" hidden="false" customHeight="true" outlineLevel="0" collapsed="false">
      <c r="A350" s="27"/>
      <c r="B350" s="27"/>
      <c r="C350" s="27"/>
      <c r="D350" s="28"/>
      <c r="E350" s="27"/>
      <c r="F350" s="28"/>
      <c r="G350" s="28"/>
      <c r="H350" s="21" t="n">
        <f aca="false">IF(K350="Correcto",D350*E350,0)</f>
        <v>0</v>
      </c>
      <c r="I350" s="21" t="n">
        <f aca="false">H350-IF(K350="Correcto",N(F350),0)</f>
        <v>0</v>
      </c>
      <c r="J350" s="21" t="n">
        <f aca="false">I350-IF(K350="Correcto",N(G350),0)</f>
        <v>0</v>
      </c>
      <c r="K350" s="8" t="str">
        <f aca="false">IF(COUNTA(A350:G350)=0,"",IF(OR(A350="",B350="",AND(C350&lt;&gt;"Inicial",C350&lt;&gt;"Recurrente"),NOT(ISNUMBER(D350)),D350&lt;0,NOT(ISNUMBER(E350)),E350&lt;1,MOD(E350,1)&lt;&gt;0,AND(C350="Inicial",E350&lt;&gt;1),AND(F350&lt;&gt;"",NOT(ISNUMBER(F350))),AND(G350&lt;&gt;"",NOT(ISNUMBER(G350))),N(F350)&lt;0,N(G350)&lt;0,N(F350)&gt;D350*E350),"REVISAR datos","Correcto"))</f>
        <v/>
      </c>
      <c r="L350" s="22" t="str">
        <f aca="false">IF(COUNTA(A350)=0,"",IF(COUNTIFS(Resumen!$A$18:$A$25,A350)=1,"Clasificado","REVISAR categoría"))</f>
        <v/>
      </c>
      <c r="M350" s="1" t="n">
        <f aca="false">IF(COUNTA(A350:G350)&gt;0,ROW(),0)</f>
        <v>0</v>
      </c>
    </row>
    <row r="351" customFormat="false" ht="30" hidden="false" customHeight="true" outlineLevel="0" collapsed="false">
      <c r="A351" s="27"/>
      <c r="B351" s="27"/>
      <c r="C351" s="27"/>
      <c r="D351" s="28"/>
      <c r="E351" s="27"/>
      <c r="F351" s="28"/>
      <c r="G351" s="28"/>
      <c r="H351" s="21" t="n">
        <f aca="false">IF(K351="Correcto",D351*E351,0)</f>
        <v>0</v>
      </c>
      <c r="I351" s="21" t="n">
        <f aca="false">H351-IF(K351="Correcto",N(F351),0)</f>
        <v>0</v>
      </c>
      <c r="J351" s="21" t="n">
        <f aca="false">I351-IF(K351="Correcto",N(G351),0)</f>
        <v>0</v>
      </c>
      <c r="K351" s="8" t="str">
        <f aca="false">IF(COUNTA(A351:G351)=0,"",IF(OR(A351="",B351="",AND(C351&lt;&gt;"Inicial",C351&lt;&gt;"Recurrente"),NOT(ISNUMBER(D351)),D351&lt;0,NOT(ISNUMBER(E351)),E351&lt;1,MOD(E351,1)&lt;&gt;0,AND(C351="Inicial",E351&lt;&gt;1),AND(F351&lt;&gt;"",NOT(ISNUMBER(F351))),AND(G351&lt;&gt;"",NOT(ISNUMBER(G351))),N(F351)&lt;0,N(G351)&lt;0,N(F351)&gt;D351*E351),"REVISAR datos","Correcto"))</f>
        <v/>
      </c>
      <c r="L351" s="22" t="str">
        <f aca="false">IF(COUNTA(A351)=0,"",IF(COUNTIFS(Resumen!$A$18:$A$25,A351)=1,"Clasificado","REVISAR categoría"))</f>
        <v/>
      </c>
      <c r="M351" s="1" t="n">
        <f aca="false">IF(COUNTA(A351:G351)&gt;0,ROW(),0)</f>
        <v>0</v>
      </c>
    </row>
    <row r="352" customFormat="false" ht="30" hidden="false" customHeight="true" outlineLevel="0" collapsed="false">
      <c r="A352" s="27"/>
      <c r="B352" s="27"/>
      <c r="C352" s="27"/>
      <c r="D352" s="28"/>
      <c r="E352" s="27"/>
      <c r="F352" s="28"/>
      <c r="G352" s="28"/>
      <c r="H352" s="21" t="n">
        <f aca="false">IF(K352="Correcto",D352*E352,0)</f>
        <v>0</v>
      </c>
      <c r="I352" s="21" t="n">
        <f aca="false">H352-IF(K352="Correcto",N(F352),0)</f>
        <v>0</v>
      </c>
      <c r="J352" s="21" t="n">
        <f aca="false">I352-IF(K352="Correcto",N(G352),0)</f>
        <v>0</v>
      </c>
      <c r="K352" s="8" t="str">
        <f aca="false">IF(COUNTA(A352:G352)=0,"",IF(OR(A352="",B352="",AND(C352&lt;&gt;"Inicial",C352&lt;&gt;"Recurrente"),NOT(ISNUMBER(D352)),D352&lt;0,NOT(ISNUMBER(E352)),E352&lt;1,MOD(E352,1)&lt;&gt;0,AND(C352="Inicial",E352&lt;&gt;1),AND(F352&lt;&gt;"",NOT(ISNUMBER(F352))),AND(G352&lt;&gt;"",NOT(ISNUMBER(G352))),N(F352)&lt;0,N(G352)&lt;0,N(F352)&gt;D352*E352),"REVISAR datos","Correcto"))</f>
        <v/>
      </c>
      <c r="L352" s="22" t="str">
        <f aca="false">IF(COUNTA(A352)=0,"",IF(COUNTIFS(Resumen!$A$18:$A$25,A352)=1,"Clasificado","REVISAR categoría"))</f>
        <v/>
      </c>
      <c r="M352" s="1" t="n">
        <f aca="false">IF(COUNTA(A352:G352)&gt;0,ROW(),0)</f>
        <v>0</v>
      </c>
    </row>
    <row r="353" customFormat="false" ht="30" hidden="false" customHeight="true" outlineLevel="0" collapsed="false">
      <c r="A353" s="27"/>
      <c r="B353" s="27"/>
      <c r="C353" s="27"/>
      <c r="D353" s="28"/>
      <c r="E353" s="27"/>
      <c r="F353" s="28"/>
      <c r="G353" s="28"/>
      <c r="H353" s="21" t="n">
        <f aca="false">IF(K353="Correcto",D353*E353,0)</f>
        <v>0</v>
      </c>
      <c r="I353" s="21" t="n">
        <f aca="false">H353-IF(K353="Correcto",N(F353),0)</f>
        <v>0</v>
      </c>
      <c r="J353" s="21" t="n">
        <f aca="false">I353-IF(K353="Correcto",N(G353),0)</f>
        <v>0</v>
      </c>
      <c r="K353" s="8" t="str">
        <f aca="false">IF(COUNTA(A353:G353)=0,"",IF(OR(A353="",B353="",AND(C353&lt;&gt;"Inicial",C353&lt;&gt;"Recurrente"),NOT(ISNUMBER(D353)),D353&lt;0,NOT(ISNUMBER(E353)),E353&lt;1,MOD(E353,1)&lt;&gt;0,AND(C353="Inicial",E353&lt;&gt;1),AND(F353&lt;&gt;"",NOT(ISNUMBER(F353))),AND(G353&lt;&gt;"",NOT(ISNUMBER(G353))),N(F353)&lt;0,N(G353)&lt;0,N(F353)&gt;D353*E353),"REVISAR datos","Correcto"))</f>
        <v/>
      </c>
      <c r="L353" s="22" t="str">
        <f aca="false">IF(COUNTA(A353)=0,"",IF(COUNTIFS(Resumen!$A$18:$A$25,A353)=1,"Clasificado","REVISAR categoría"))</f>
        <v/>
      </c>
      <c r="M353" s="1" t="n">
        <f aca="false">IF(COUNTA(A353:G353)&gt;0,ROW(),0)</f>
        <v>0</v>
      </c>
    </row>
    <row r="354" customFormat="false" ht="30" hidden="false" customHeight="true" outlineLevel="0" collapsed="false">
      <c r="A354" s="27"/>
      <c r="B354" s="27"/>
      <c r="C354" s="27"/>
      <c r="D354" s="28"/>
      <c r="E354" s="27"/>
      <c r="F354" s="28"/>
      <c r="G354" s="28"/>
      <c r="H354" s="21" t="n">
        <f aca="false">IF(K354="Correcto",D354*E354,0)</f>
        <v>0</v>
      </c>
      <c r="I354" s="21" t="n">
        <f aca="false">H354-IF(K354="Correcto",N(F354),0)</f>
        <v>0</v>
      </c>
      <c r="J354" s="21" t="n">
        <f aca="false">I354-IF(K354="Correcto",N(G354),0)</f>
        <v>0</v>
      </c>
      <c r="K354" s="8" t="str">
        <f aca="false">IF(COUNTA(A354:G354)=0,"",IF(OR(A354="",B354="",AND(C354&lt;&gt;"Inicial",C354&lt;&gt;"Recurrente"),NOT(ISNUMBER(D354)),D354&lt;0,NOT(ISNUMBER(E354)),E354&lt;1,MOD(E354,1)&lt;&gt;0,AND(C354="Inicial",E354&lt;&gt;1),AND(F354&lt;&gt;"",NOT(ISNUMBER(F354))),AND(G354&lt;&gt;"",NOT(ISNUMBER(G354))),N(F354)&lt;0,N(G354)&lt;0,N(F354)&gt;D354*E354),"REVISAR datos","Correcto"))</f>
        <v/>
      </c>
      <c r="L354" s="22" t="str">
        <f aca="false">IF(COUNTA(A354)=0,"",IF(COUNTIFS(Resumen!$A$18:$A$25,A354)=1,"Clasificado","REVISAR categoría"))</f>
        <v/>
      </c>
      <c r="M354" s="1" t="n">
        <f aca="false">IF(COUNTA(A354:G354)&gt;0,ROW(),0)</f>
        <v>0</v>
      </c>
    </row>
    <row r="355" customFormat="false" ht="30" hidden="false" customHeight="true" outlineLevel="0" collapsed="false">
      <c r="A355" s="27"/>
      <c r="B355" s="27"/>
      <c r="C355" s="27"/>
      <c r="D355" s="28"/>
      <c r="E355" s="27"/>
      <c r="F355" s="28"/>
      <c r="G355" s="28"/>
      <c r="H355" s="21" t="n">
        <f aca="false">IF(K355="Correcto",D355*E355,0)</f>
        <v>0</v>
      </c>
      <c r="I355" s="21" t="n">
        <f aca="false">H355-IF(K355="Correcto",N(F355),0)</f>
        <v>0</v>
      </c>
      <c r="J355" s="21" t="n">
        <f aca="false">I355-IF(K355="Correcto",N(G355),0)</f>
        <v>0</v>
      </c>
      <c r="K355" s="8" t="str">
        <f aca="false">IF(COUNTA(A355:G355)=0,"",IF(OR(A355="",B355="",AND(C355&lt;&gt;"Inicial",C355&lt;&gt;"Recurrente"),NOT(ISNUMBER(D355)),D355&lt;0,NOT(ISNUMBER(E355)),E355&lt;1,MOD(E355,1)&lt;&gt;0,AND(C355="Inicial",E355&lt;&gt;1),AND(F355&lt;&gt;"",NOT(ISNUMBER(F355))),AND(G355&lt;&gt;"",NOT(ISNUMBER(G355))),N(F355)&lt;0,N(G355)&lt;0,N(F355)&gt;D355*E355),"REVISAR datos","Correcto"))</f>
        <v/>
      </c>
      <c r="L355" s="22" t="str">
        <f aca="false">IF(COUNTA(A355)=0,"",IF(COUNTIFS(Resumen!$A$18:$A$25,A355)=1,"Clasificado","REVISAR categoría"))</f>
        <v/>
      </c>
      <c r="M355" s="1" t="n">
        <f aca="false">IF(COUNTA(A355:G355)&gt;0,ROW(),0)</f>
        <v>0</v>
      </c>
    </row>
    <row r="356" customFormat="false" ht="30" hidden="false" customHeight="true" outlineLevel="0" collapsed="false">
      <c r="A356" s="27"/>
      <c r="B356" s="27"/>
      <c r="C356" s="27"/>
      <c r="D356" s="28"/>
      <c r="E356" s="27"/>
      <c r="F356" s="28"/>
      <c r="G356" s="28"/>
      <c r="H356" s="21" t="n">
        <f aca="false">IF(K356="Correcto",D356*E356,0)</f>
        <v>0</v>
      </c>
      <c r="I356" s="21" t="n">
        <f aca="false">H356-IF(K356="Correcto",N(F356),0)</f>
        <v>0</v>
      </c>
      <c r="J356" s="21" t="n">
        <f aca="false">I356-IF(K356="Correcto",N(G356),0)</f>
        <v>0</v>
      </c>
      <c r="K356" s="8" t="str">
        <f aca="false">IF(COUNTA(A356:G356)=0,"",IF(OR(A356="",B356="",AND(C356&lt;&gt;"Inicial",C356&lt;&gt;"Recurrente"),NOT(ISNUMBER(D356)),D356&lt;0,NOT(ISNUMBER(E356)),E356&lt;1,MOD(E356,1)&lt;&gt;0,AND(C356="Inicial",E356&lt;&gt;1),AND(F356&lt;&gt;"",NOT(ISNUMBER(F356))),AND(G356&lt;&gt;"",NOT(ISNUMBER(G356))),N(F356)&lt;0,N(G356)&lt;0,N(F356)&gt;D356*E356),"REVISAR datos","Correcto"))</f>
        <v/>
      </c>
      <c r="L356" s="22" t="str">
        <f aca="false">IF(COUNTA(A356)=0,"",IF(COUNTIFS(Resumen!$A$18:$A$25,A356)=1,"Clasificado","REVISAR categoría"))</f>
        <v/>
      </c>
      <c r="M356" s="1" t="n">
        <f aca="false">IF(COUNTA(A356:G356)&gt;0,ROW(),0)</f>
        <v>0</v>
      </c>
    </row>
    <row r="357" customFormat="false" ht="30" hidden="false" customHeight="true" outlineLevel="0" collapsed="false">
      <c r="A357" s="27"/>
      <c r="B357" s="27"/>
      <c r="C357" s="27"/>
      <c r="D357" s="28"/>
      <c r="E357" s="27"/>
      <c r="F357" s="28"/>
      <c r="G357" s="28"/>
      <c r="H357" s="21" t="n">
        <f aca="false">IF(K357="Correcto",D357*E357,0)</f>
        <v>0</v>
      </c>
      <c r="I357" s="21" t="n">
        <f aca="false">H357-IF(K357="Correcto",N(F357),0)</f>
        <v>0</v>
      </c>
      <c r="J357" s="21" t="n">
        <f aca="false">I357-IF(K357="Correcto",N(G357),0)</f>
        <v>0</v>
      </c>
      <c r="K357" s="8" t="str">
        <f aca="false">IF(COUNTA(A357:G357)=0,"",IF(OR(A357="",B357="",AND(C357&lt;&gt;"Inicial",C357&lt;&gt;"Recurrente"),NOT(ISNUMBER(D357)),D357&lt;0,NOT(ISNUMBER(E357)),E357&lt;1,MOD(E357,1)&lt;&gt;0,AND(C357="Inicial",E357&lt;&gt;1),AND(F357&lt;&gt;"",NOT(ISNUMBER(F357))),AND(G357&lt;&gt;"",NOT(ISNUMBER(G357))),N(F357)&lt;0,N(G357)&lt;0,N(F357)&gt;D357*E357),"REVISAR datos","Correcto"))</f>
        <v/>
      </c>
      <c r="L357" s="22" t="str">
        <f aca="false">IF(COUNTA(A357)=0,"",IF(COUNTIFS(Resumen!$A$18:$A$25,A357)=1,"Clasificado","REVISAR categoría"))</f>
        <v/>
      </c>
      <c r="M357" s="1" t="n">
        <f aca="false">IF(COUNTA(A357:G357)&gt;0,ROW(),0)</f>
        <v>0</v>
      </c>
    </row>
    <row r="358" customFormat="false" ht="30" hidden="false" customHeight="true" outlineLevel="0" collapsed="false">
      <c r="A358" s="27"/>
      <c r="B358" s="27"/>
      <c r="C358" s="27"/>
      <c r="D358" s="28"/>
      <c r="E358" s="27"/>
      <c r="F358" s="28"/>
      <c r="G358" s="28"/>
      <c r="H358" s="21" t="n">
        <f aca="false">IF(K358="Correcto",D358*E358,0)</f>
        <v>0</v>
      </c>
      <c r="I358" s="21" t="n">
        <f aca="false">H358-IF(K358="Correcto",N(F358),0)</f>
        <v>0</v>
      </c>
      <c r="J358" s="21" t="n">
        <f aca="false">I358-IF(K358="Correcto",N(G358),0)</f>
        <v>0</v>
      </c>
      <c r="K358" s="8" t="str">
        <f aca="false">IF(COUNTA(A358:G358)=0,"",IF(OR(A358="",B358="",AND(C358&lt;&gt;"Inicial",C358&lt;&gt;"Recurrente"),NOT(ISNUMBER(D358)),D358&lt;0,NOT(ISNUMBER(E358)),E358&lt;1,MOD(E358,1)&lt;&gt;0,AND(C358="Inicial",E358&lt;&gt;1),AND(F358&lt;&gt;"",NOT(ISNUMBER(F358))),AND(G358&lt;&gt;"",NOT(ISNUMBER(G358))),N(F358)&lt;0,N(G358)&lt;0,N(F358)&gt;D358*E358),"REVISAR datos","Correcto"))</f>
        <v/>
      </c>
      <c r="L358" s="22" t="str">
        <f aca="false">IF(COUNTA(A358)=0,"",IF(COUNTIFS(Resumen!$A$18:$A$25,A358)=1,"Clasificado","REVISAR categoría"))</f>
        <v/>
      </c>
      <c r="M358" s="1" t="n">
        <f aca="false">IF(COUNTA(A358:G358)&gt;0,ROW(),0)</f>
        <v>0</v>
      </c>
    </row>
    <row r="359" customFormat="false" ht="30" hidden="false" customHeight="true" outlineLevel="0" collapsed="false">
      <c r="A359" s="27"/>
      <c r="B359" s="27"/>
      <c r="C359" s="27"/>
      <c r="D359" s="28"/>
      <c r="E359" s="27"/>
      <c r="F359" s="28"/>
      <c r="G359" s="28"/>
      <c r="H359" s="21" t="n">
        <f aca="false">IF(K359="Correcto",D359*E359,0)</f>
        <v>0</v>
      </c>
      <c r="I359" s="21" t="n">
        <f aca="false">H359-IF(K359="Correcto",N(F359),0)</f>
        <v>0</v>
      </c>
      <c r="J359" s="21" t="n">
        <f aca="false">I359-IF(K359="Correcto",N(G359),0)</f>
        <v>0</v>
      </c>
      <c r="K359" s="8" t="str">
        <f aca="false">IF(COUNTA(A359:G359)=0,"",IF(OR(A359="",B359="",AND(C359&lt;&gt;"Inicial",C359&lt;&gt;"Recurrente"),NOT(ISNUMBER(D359)),D359&lt;0,NOT(ISNUMBER(E359)),E359&lt;1,MOD(E359,1)&lt;&gt;0,AND(C359="Inicial",E359&lt;&gt;1),AND(F359&lt;&gt;"",NOT(ISNUMBER(F359))),AND(G359&lt;&gt;"",NOT(ISNUMBER(G359))),N(F359)&lt;0,N(G359)&lt;0,N(F359)&gt;D359*E359),"REVISAR datos","Correcto"))</f>
        <v/>
      </c>
      <c r="L359" s="22" t="str">
        <f aca="false">IF(COUNTA(A359)=0,"",IF(COUNTIFS(Resumen!$A$18:$A$25,A359)=1,"Clasificado","REVISAR categoría"))</f>
        <v/>
      </c>
      <c r="M359" s="1" t="n">
        <f aca="false">IF(COUNTA(A359:G359)&gt;0,ROW(),0)</f>
        <v>0</v>
      </c>
    </row>
    <row r="360" customFormat="false" ht="30" hidden="false" customHeight="true" outlineLevel="0" collapsed="false">
      <c r="A360" s="27"/>
      <c r="B360" s="27"/>
      <c r="C360" s="27"/>
      <c r="D360" s="28"/>
      <c r="E360" s="27"/>
      <c r="F360" s="28"/>
      <c r="G360" s="28"/>
      <c r="H360" s="21" t="n">
        <f aca="false">IF(K360="Correcto",D360*E360,0)</f>
        <v>0</v>
      </c>
      <c r="I360" s="21" t="n">
        <f aca="false">H360-IF(K360="Correcto",N(F360),0)</f>
        <v>0</v>
      </c>
      <c r="J360" s="21" t="n">
        <f aca="false">I360-IF(K360="Correcto",N(G360),0)</f>
        <v>0</v>
      </c>
      <c r="K360" s="8" t="str">
        <f aca="false">IF(COUNTA(A360:G360)=0,"",IF(OR(A360="",B360="",AND(C360&lt;&gt;"Inicial",C360&lt;&gt;"Recurrente"),NOT(ISNUMBER(D360)),D360&lt;0,NOT(ISNUMBER(E360)),E360&lt;1,MOD(E360,1)&lt;&gt;0,AND(C360="Inicial",E360&lt;&gt;1),AND(F360&lt;&gt;"",NOT(ISNUMBER(F360))),AND(G360&lt;&gt;"",NOT(ISNUMBER(G360))),N(F360)&lt;0,N(G360)&lt;0,N(F360)&gt;D360*E360),"REVISAR datos","Correcto"))</f>
        <v/>
      </c>
      <c r="L360" s="22" t="str">
        <f aca="false">IF(COUNTA(A360)=0,"",IF(COUNTIFS(Resumen!$A$18:$A$25,A360)=1,"Clasificado","REVISAR categoría"))</f>
        <v/>
      </c>
      <c r="M360" s="1" t="n">
        <f aca="false">IF(COUNTA(A360:G360)&gt;0,ROW(),0)</f>
        <v>0</v>
      </c>
    </row>
    <row r="361" customFormat="false" ht="30" hidden="false" customHeight="true" outlineLevel="0" collapsed="false">
      <c r="A361" s="27"/>
      <c r="B361" s="27"/>
      <c r="C361" s="27"/>
      <c r="D361" s="28"/>
      <c r="E361" s="27"/>
      <c r="F361" s="28"/>
      <c r="G361" s="28"/>
      <c r="H361" s="21" t="n">
        <f aca="false">IF(K361="Correcto",D361*E361,0)</f>
        <v>0</v>
      </c>
      <c r="I361" s="21" t="n">
        <f aca="false">H361-IF(K361="Correcto",N(F361),0)</f>
        <v>0</v>
      </c>
      <c r="J361" s="21" t="n">
        <f aca="false">I361-IF(K361="Correcto",N(G361),0)</f>
        <v>0</v>
      </c>
      <c r="K361" s="8" t="str">
        <f aca="false">IF(COUNTA(A361:G361)=0,"",IF(OR(A361="",B361="",AND(C361&lt;&gt;"Inicial",C361&lt;&gt;"Recurrente"),NOT(ISNUMBER(D361)),D361&lt;0,NOT(ISNUMBER(E361)),E361&lt;1,MOD(E361,1)&lt;&gt;0,AND(C361="Inicial",E361&lt;&gt;1),AND(F361&lt;&gt;"",NOT(ISNUMBER(F361))),AND(G361&lt;&gt;"",NOT(ISNUMBER(G361))),N(F361)&lt;0,N(G361)&lt;0,N(F361)&gt;D361*E361),"REVISAR datos","Correcto"))</f>
        <v/>
      </c>
      <c r="L361" s="22" t="str">
        <f aca="false">IF(COUNTA(A361)=0,"",IF(COUNTIFS(Resumen!$A$18:$A$25,A361)=1,"Clasificado","REVISAR categoría"))</f>
        <v/>
      </c>
      <c r="M361" s="1" t="n">
        <f aca="false">IF(COUNTA(A361:G361)&gt;0,ROW(),0)</f>
        <v>0</v>
      </c>
    </row>
    <row r="362" customFormat="false" ht="30" hidden="false" customHeight="true" outlineLevel="0" collapsed="false">
      <c r="A362" s="27"/>
      <c r="B362" s="27"/>
      <c r="C362" s="27"/>
      <c r="D362" s="28"/>
      <c r="E362" s="27"/>
      <c r="F362" s="28"/>
      <c r="G362" s="28"/>
      <c r="H362" s="21" t="n">
        <f aca="false">IF(K362="Correcto",D362*E362,0)</f>
        <v>0</v>
      </c>
      <c r="I362" s="21" t="n">
        <f aca="false">H362-IF(K362="Correcto",N(F362),0)</f>
        <v>0</v>
      </c>
      <c r="J362" s="21" t="n">
        <f aca="false">I362-IF(K362="Correcto",N(G362),0)</f>
        <v>0</v>
      </c>
      <c r="K362" s="8" t="str">
        <f aca="false">IF(COUNTA(A362:G362)=0,"",IF(OR(A362="",B362="",AND(C362&lt;&gt;"Inicial",C362&lt;&gt;"Recurrente"),NOT(ISNUMBER(D362)),D362&lt;0,NOT(ISNUMBER(E362)),E362&lt;1,MOD(E362,1)&lt;&gt;0,AND(C362="Inicial",E362&lt;&gt;1),AND(F362&lt;&gt;"",NOT(ISNUMBER(F362))),AND(G362&lt;&gt;"",NOT(ISNUMBER(G362))),N(F362)&lt;0,N(G362)&lt;0,N(F362)&gt;D362*E362),"REVISAR datos","Correcto"))</f>
        <v/>
      </c>
      <c r="L362" s="22" t="str">
        <f aca="false">IF(COUNTA(A362)=0,"",IF(COUNTIFS(Resumen!$A$18:$A$25,A362)=1,"Clasificado","REVISAR categoría"))</f>
        <v/>
      </c>
      <c r="M362" s="1" t="n">
        <f aca="false">IF(COUNTA(A362:G362)&gt;0,ROW(),0)</f>
        <v>0</v>
      </c>
    </row>
    <row r="363" customFormat="false" ht="30" hidden="false" customHeight="true" outlineLevel="0" collapsed="false">
      <c r="A363" s="27"/>
      <c r="B363" s="27"/>
      <c r="C363" s="27"/>
      <c r="D363" s="28"/>
      <c r="E363" s="27"/>
      <c r="F363" s="28"/>
      <c r="G363" s="28"/>
      <c r="H363" s="21" t="n">
        <f aca="false">IF(K363="Correcto",D363*E363,0)</f>
        <v>0</v>
      </c>
      <c r="I363" s="21" t="n">
        <f aca="false">H363-IF(K363="Correcto",N(F363),0)</f>
        <v>0</v>
      </c>
      <c r="J363" s="21" t="n">
        <f aca="false">I363-IF(K363="Correcto",N(G363),0)</f>
        <v>0</v>
      </c>
      <c r="K363" s="8" t="str">
        <f aca="false">IF(COUNTA(A363:G363)=0,"",IF(OR(A363="",B363="",AND(C363&lt;&gt;"Inicial",C363&lt;&gt;"Recurrente"),NOT(ISNUMBER(D363)),D363&lt;0,NOT(ISNUMBER(E363)),E363&lt;1,MOD(E363,1)&lt;&gt;0,AND(C363="Inicial",E363&lt;&gt;1),AND(F363&lt;&gt;"",NOT(ISNUMBER(F363))),AND(G363&lt;&gt;"",NOT(ISNUMBER(G363))),N(F363)&lt;0,N(G363)&lt;0,N(F363)&gt;D363*E363),"REVISAR datos","Correcto"))</f>
        <v/>
      </c>
      <c r="L363" s="22" t="str">
        <f aca="false">IF(COUNTA(A363)=0,"",IF(COUNTIFS(Resumen!$A$18:$A$25,A363)=1,"Clasificado","REVISAR categoría"))</f>
        <v/>
      </c>
      <c r="M363" s="1" t="n">
        <f aca="false">IF(COUNTA(A363:G363)&gt;0,ROW(),0)</f>
        <v>0</v>
      </c>
    </row>
    <row r="364" customFormat="false" ht="30" hidden="false" customHeight="true" outlineLevel="0" collapsed="false">
      <c r="A364" s="27"/>
      <c r="B364" s="27"/>
      <c r="C364" s="27"/>
      <c r="D364" s="28"/>
      <c r="E364" s="27"/>
      <c r="F364" s="28"/>
      <c r="G364" s="28"/>
      <c r="H364" s="21" t="n">
        <f aca="false">IF(K364="Correcto",D364*E364,0)</f>
        <v>0</v>
      </c>
      <c r="I364" s="21" t="n">
        <f aca="false">H364-IF(K364="Correcto",N(F364),0)</f>
        <v>0</v>
      </c>
      <c r="J364" s="21" t="n">
        <f aca="false">I364-IF(K364="Correcto",N(G364),0)</f>
        <v>0</v>
      </c>
      <c r="K364" s="8" t="str">
        <f aca="false">IF(COUNTA(A364:G364)=0,"",IF(OR(A364="",B364="",AND(C364&lt;&gt;"Inicial",C364&lt;&gt;"Recurrente"),NOT(ISNUMBER(D364)),D364&lt;0,NOT(ISNUMBER(E364)),E364&lt;1,MOD(E364,1)&lt;&gt;0,AND(C364="Inicial",E364&lt;&gt;1),AND(F364&lt;&gt;"",NOT(ISNUMBER(F364))),AND(G364&lt;&gt;"",NOT(ISNUMBER(G364))),N(F364)&lt;0,N(G364)&lt;0,N(F364)&gt;D364*E364),"REVISAR datos","Correcto"))</f>
        <v/>
      </c>
      <c r="L364" s="22" t="str">
        <f aca="false">IF(COUNTA(A364)=0,"",IF(COUNTIFS(Resumen!$A$18:$A$25,A364)=1,"Clasificado","REVISAR categoría"))</f>
        <v/>
      </c>
      <c r="M364" s="1" t="n">
        <f aca="false">IF(COUNTA(A364:G364)&gt;0,ROW(),0)</f>
        <v>0</v>
      </c>
    </row>
    <row r="365" customFormat="false" ht="30" hidden="false" customHeight="true" outlineLevel="0" collapsed="false">
      <c r="A365" s="27"/>
      <c r="B365" s="27"/>
      <c r="C365" s="27"/>
      <c r="D365" s="28"/>
      <c r="E365" s="27"/>
      <c r="F365" s="28"/>
      <c r="G365" s="28"/>
      <c r="H365" s="21" t="n">
        <f aca="false">IF(K365="Correcto",D365*E365,0)</f>
        <v>0</v>
      </c>
      <c r="I365" s="21" t="n">
        <f aca="false">H365-IF(K365="Correcto",N(F365),0)</f>
        <v>0</v>
      </c>
      <c r="J365" s="21" t="n">
        <f aca="false">I365-IF(K365="Correcto",N(G365),0)</f>
        <v>0</v>
      </c>
      <c r="K365" s="8" t="str">
        <f aca="false">IF(COUNTA(A365:G365)=0,"",IF(OR(A365="",B365="",AND(C365&lt;&gt;"Inicial",C365&lt;&gt;"Recurrente"),NOT(ISNUMBER(D365)),D365&lt;0,NOT(ISNUMBER(E365)),E365&lt;1,MOD(E365,1)&lt;&gt;0,AND(C365="Inicial",E365&lt;&gt;1),AND(F365&lt;&gt;"",NOT(ISNUMBER(F365))),AND(G365&lt;&gt;"",NOT(ISNUMBER(G365))),N(F365)&lt;0,N(G365)&lt;0,N(F365)&gt;D365*E365),"REVISAR datos","Correcto"))</f>
        <v/>
      </c>
      <c r="L365" s="22" t="str">
        <f aca="false">IF(COUNTA(A365)=0,"",IF(COUNTIFS(Resumen!$A$18:$A$25,A365)=1,"Clasificado","REVISAR categoría"))</f>
        <v/>
      </c>
      <c r="M365" s="1" t="n">
        <f aca="false">IF(COUNTA(A365:G365)&gt;0,ROW(),0)</f>
        <v>0</v>
      </c>
    </row>
    <row r="366" customFormat="false" ht="30" hidden="false" customHeight="true" outlineLevel="0" collapsed="false">
      <c r="A366" s="27"/>
      <c r="B366" s="27"/>
      <c r="C366" s="27"/>
      <c r="D366" s="28"/>
      <c r="E366" s="27"/>
      <c r="F366" s="28"/>
      <c r="G366" s="28"/>
      <c r="H366" s="21" t="n">
        <f aca="false">IF(K366="Correcto",D366*E366,0)</f>
        <v>0</v>
      </c>
      <c r="I366" s="21" t="n">
        <f aca="false">H366-IF(K366="Correcto",N(F366),0)</f>
        <v>0</v>
      </c>
      <c r="J366" s="21" t="n">
        <f aca="false">I366-IF(K366="Correcto",N(G366),0)</f>
        <v>0</v>
      </c>
      <c r="K366" s="8" t="str">
        <f aca="false">IF(COUNTA(A366:G366)=0,"",IF(OR(A366="",B366="",AND(C366&lt;&gt;"Inicial",C366&lt;&gt;"Recurrente"),NOT(ISNUMBER(D366)),D366&lt;0,NOT(ISNUMBER(E366)),E366&lt;1,MOD(E366,1)&lt;&gt;0,AND(C366="Inicial",E366&lt;&gt;1),AND(F366&lt;&gt;"",NOT(ISNUMBER(F366))),AND(G366&lt;&gt;"",NOT(ISNUMBER(G366))),N(F366)&lt;0,N(G366)&lt;0,N(F366)&gt;D366*E366),"REVISAR datos","Correcto"))</f>
        <v/>
      </c>
      <c r="L366" s="22" t="str">
        <f aca="false">IF(COUNTA(A366)=0,"",IF(COUNTIFS(Resumen!$A$18:$A$25,A366)=1,"Clasificado","REVISAR categoría"))</f>
        <v/>
      </c>
      <c r="M366" s="1" t="n">
        <f aca="false">IF(COUNTA(A366:G366)&gt;0,ROW(),0)</f>
        <v>0</v>
      </c>
    </row>
    <row r="367" customFormat="false" ht="30" hidden="false" customHeight="true" outlineLevel="0" collapsed="false">
      <c r="A367" s="27"/>
      <c r="B367" s="27"/>
      <c r="C367" s="27"/>
      <c r="D367" s="28"/>
      <c r="E367" s="27"/>
      <c r="F367" s="28"/>
      <c r="G367" s="28"/>
      <c r="H367" s="21" t="n">
        <f aca="false">IF(K367="Correcto",D367*E367,0)</f>
        <v>0</v>
      </c>
      <c r="I367" s="21" t="n">
        <f aca="false">H367-IF(K367="Correcto",N(F367),0)</f>
        <v>0</v>
      </c>
      <c r="J367" s="21" t="n">
        <f aca="false">I367-IF(K367="Correcto",N(G367),0)</f>
        <v>0</v>
      </c>
      <c r="K367" s="8" t="str">
        <f aca="false">IF(COUNTA(A367:G367)=0,"",IF(OR(A367="",B367="",AND(C367&lt;&gt;"Inicial",C367&lt;&gt;"Recurrente"),NOT(ISNUMBER(D367)),D367&lt;0,NOT(ISNUMBER(E367)),E367&lt;1,MOD(E367,1)&lt;&gt;0,AND(C367="Inicial",E367&lt;&gt;1),AND(F367&lt;&gt;"",NOT(ISNUMBER(F367))),AND(G367&lt;&gt;"",NOT(ISNUMBER(G367))),N(F367)&lt;0,N(G367)&lt;0,N(F367)&gt;D367*E367),"REVISAR datos","Correcto"))</f>
        <v/>
      </c>
      <c r="L367" s="22" t="str">
        <f aca="false">IF(COUNTA(A367)=0,"",IF(COUNTIFS(Resumen!$A$18:$A$25,A367)=1,"Clasificado","REVISAR categoría"))</f>
        <v/>
      </c>
      <c r="M367" s="1" t="n">
        <f aca="false">IF(COUNTA(A367:G367)&gt;0,ROW(),0)</f>
        <v>0</v>
      </c>
    </row>
    <row r="368" customFormat="false" ht="30" hidden="false" customHeight="true" outlineLevel="0" collapsed="false">
      <c r="A368" s="27"/>
      <c r="B368" s="27"/>
      <c r="C368" s="27"/>
      <c r="D368" s="28"/>
      <c r="E368" s="27"/>
      <c r="F368" s="28"/>
      <c r="G368" s="28"/>
      <c r="H368" s="21" t="n">
        <f aca="false">IF(K368="Correcto",D368*E368,0)</f>
        <v>0</v>
      </c>
      <c r="I368" s="21" t="n">
        <f aca="false">H368-IF(K368="Correcto",N(F368),0)</f>
        <v>0</v>
      </c>
      <c r="J368" s="21" t="n">
        <f aca="false">I368-IF(K368="Correcto",N(G368),0)</f>
        <v>0</v>
      </c>
      <c r="K368" s="8" t="str">
        <f aca="false">IF(COUNTA(A368:G368)=0,"",IF(OR(A368="",B368="",AND(C368&lt;&gt;"Inicial",C368&lt;&gt;"Recurrente"),NOT(ISNUMBER(D368)),D368&lt;0,NOT(ISNUMBER(E368)),E368&lt;1,MOD(E368,1)&lt;&gt;0,AND(C368="Inicial",E368&lt;&gt;1),AND(F368&lt;&gt;"",NOT(ISNUMBER(F368))),AND(G368&lt;&gt;"",NOT(ISNUMBER(G368))),N(F368)&lt;0,N(G368)&lt;0,N(F368)&gt;D368*E368),"REVISAR datos","Correcto"))</f>
        <v/>
      </c>
      <c r="L368" s="22" t="str">
        <f aca="false">IF(COUNTA(A368)=0,"",IF(COUNTIFS(Resumen!$A$18:$A$25,A368)=1,"Clasificado","REVISAR categoría"))</f>
        <v/>
      </c>
      <c r="M368" s="1" t="n">
        <f aca="false">IF(COUNTA(A368:G368)&gt;0,ROW(),0)</f>
        <v>0</v>
      </c>
    </row>
    <row r="369" customFormat="false" ht="30" hidden="false" customHeight="true" outlineLevel="0" collapsed="false">
      <c r="A369" s="27"/>
      <c r="B369" s="27"/>
      <c r="C369" s="27"/>
      <c r="D369" s="28"/>
      <c r="E369" s="27"/>
      <c r="F369" s="28"/>
      <c r="G369" s="28"/>
      <c r="H369" s="21" t="n">
        <f aca="false">IF(K369="Correcto",D369*E369,0)</f>
        <v>0</v>
      </c>
      <c r="I369" s="21" t="n">
        <f aca="false">H369-IF(K369="Correcto",N(F369),0)</f>
        <v>0</v>
      </c>
      <c r="J369" s="21" t="n">
        <f aca="false">I369-IF(K369="Correcto",N(G369),0)</f>
        <v>0</v>
      </c>
      <c r="K369" s="8" t="str">
        <f aca="false">IF(COUNTA(A369:G369)=0,"",IF(OR(A369="",B369="",AND(C369&lt;&gt;"Inicial",C369&lt;&gt;"Recurrente"),NOT(ISNUMBER(D369)),D369&lt;0,NOT(ISNUMBER(E369)),E369&lt;1,MOD(E369,1)&lt;&gt;0,AND(C369="Inicial",E369&lt;&gt;1),AND(F369&lt;&gt;"",NOT(ISNUMBER(F369))),AND(G369&lt;&gt;"",NOT(ISNUMBER(G369))),N(F369)&lt;0,N(G369)&lt;0,N(F369)&gt;D369*E369),"REVISAR datos","Correcto"))</f>
        <v/>
      </c>
      <c r="L369" s="22" t="str">
        <f aca="false">IF(COUNTA(A369)=0,"",IF(COUNTIFS(Resumen!$A$18:$A$25,A369)=1,"Clasificado","REVISAR categoría"))</f>
        <v/>
      </c>
      <c r="M369" s="1" t="n">
        <f aca="false">IF(COUNTA(A369:G369)&gt;0,ROW(),0)</f>
        <v>0</v>
      </c>
    </row>
    <row r="370" customFormat="false" ht="30" hidden="false" customHeight="true" outlineLevel="0" collapsed="false">
      <c r="A370" s="27"/>
      <c r="B370" s="27"/>
      <c r="C370" s="27"/>
      <c r="D370" s="28"/>
      <c r="E370" s="27"/>
      <c r="F370" s="28"/>
      <c r="G370" s="28"/>
      <c r="H370" s="21" t="n">
        <f aca="false">IF(K370="Correcto",D370*E370,0)</f>
        <v>0</v>
      </c>
      <c r="I370" s="21" t="n">
        <f aca="false">H370-IF(K370="Correcto",N(F370),0)</f>
        <v>0</v>
      </c>
      <c r="J370" s="21" t="n">
        <f aca="false">I370-IF(K370="Correcto",N(G370),0)</f>
        <v>0</v>
      </c>
      <c r="K370" s="8" t="str">
        <f aca="false">IF(COUNTA(A370:G370)=0,"",IF(OR(A370="",B370="",AND(C370&lt;&gt;"Inicial",C370&lt;&gt;"Recurrente"),NOT(ISNUMBER(D370)),D370&lt;0,NOT(ISNUMBER(E370)),E370&lt;1,MOD(E370,1)&lt;&gt;0,AND(C370="Inicial",E370&lt;&gt;1),AND(F370&lt;&gt;"",NOT(ISNUMBER(F370))),AND(G370&lt;&gt;"",NOT(ISNUMBER(G370))),N(F370)&lt;0,N(G370)&lt;0,N(F370)&gt;D370*E370),"REVISAR datos","Correcto"))</f>
        <v/>
      </c>
      <c r="L370" s="22" t="str">
        <f aca="false">IF(COUNTA(A370)=0,"",IF(COUNTIFS(Resumen!$A$18:$A$25,A370)=1,"Clasificado","REVISAR categoría"))</f>
        <v/>
      </c>
      <c r="M370" s="1" t="n">
        <f aca="false">IF(COUNTA(A370:G370)&gt;0,ROW(),0)</f>
        <v>0</v>
      </c>
    </row>
    <row r="371" customFormat="false" ht="30" hidden="false" customHeight="true" outlineLevel="0" collapsed="false">
      <c r="A371" s="27"/>
      <c r="B371" s="27"/>
      <c r="C371" s="27"/>
      <c r="D371" s="28"/>
      <c r="E371" s="27"/>
      <c r="F371" s="28"/>
      <c r="G371" s="28"/>
      <c r="H371" s="21" t="n">
        <f aca="false">IF(K371="Correcto",D371*E371,0)</f>
        <v>0</v>
      </c>
      <c r="I371" s="21" t="n">
        <f aca="false">H371-IF(K371="Correcto",N(F371),0)</f>
        <v>0</v>
      </c>
      <c r="J371" s="21" t="n">
        <f aca="false">I371-IF(K371="Correcto",N(G371),0)</f>
        <v>0</v>
      </c>
      <c r="K371" s="8" t="str">
        <f aca="false">IF(COUNTA(A371:G371)=0,"",IF(OR(A371="",B371="",AND(C371&lt;&gt;"Inicial",C371&lt;&gt;"Recurrente"),NOT(ISNUMBER(D371)),D371&lt;0,NOT(ISNUMBER(E371)),E371&lt;1,MOD(E371,1)&lt;&gt;0,AND(C371="Inicial",E371&lt;&gt;1),AND(F371&lt;&gt;"",NOT(ISNUMBER(F371))),AND(G371&lt;&gt;"",NOT(ISNUMBER(G371))),N(F371)&lt;0,N(G371)&lt;0,N(F371)&gt;D371*E371),"REVISAR datos","Correcto"))</f>
        <v/>
      </c>
      <c r="L371" s="22" t="str">
        <f aca="false">IF(COUNTA(A371)=0,"",IF(COUNTIFS(Resumen!$A$18:$A$25,A371)=1,"Clasificado","REVISAR categoría"))</f>
        <v/>
      </c>
      <c r="M371" s="1" t="n">
        <f aca="false">IF(COUNTA(A371:G371)&gt;0,ROW(),0)</f>
        <v>0</v>
      </c>
    </row>
    <row r="372" customFormat="false" ht="30" hidden="false" customHeight="true" outlineLevel="0" collapsed="false">
      <c r="A372" s="27"/>
      <c r="B372" s="27"/>
      <c r="C372" s="27"/>
      <c r="D372" s="28"/>
      <c r="E372" s="27"/>
      <c r="F372" s="28"/>
      <c r="G372" s="28"/>
      <c r="H372" s="21" t="n">
        <f aca="false">IF(K372="Correcto",D372*E372,0)</f>
        <v>0</v>
      </c>
      <c r="I372" s="21" t="n">
        <f aca="false">H372-IF(K372="Correcto",N(F372),0)</f>
        <v>0</v>
      </c>
      <c r="J372" s="21" t="n">
        <f aca="false">I372-IF(K372="Correcto",N(G372),0)</f>
        <v>0</v>
      </c>
      <c r="K372" s="8" t="str">
        <f aca="false">IF(COUNTA(A372:G372)=0,"",IF(OR(A372="",B372="",AND(C372&lt;&gt;"Inicial",C372&lt;&gt;"Recurrente"),NOT(ISNUMBER(D372)),D372&lt;0,NOT(ISNUMBER(E372)),E372&lt;1,MOD(E372,1)&lt;&gt;0,AND(C372="Inicial",E372&lt;&gt;1),AND(F372&lt;&gt;"",NOT(ISNUMBER(F372))),AND(G372&lt;&gt;"",NOT(ISNUMBER(G372))),N(F372)&lt;0,N(G372)&lt;0,N(F372)&gt;D372*E372),"REVISAR datos","Correcto"))</f>
        <v/>
      </c>
      <c r="L372" s="22" t="str">
        <f aca="false">IF(COUNTA(A372)=0,"",IF(COUNTIFS(Resumen!$A$18:$A$25,A372)=1,"Clasificado","REVISAR categoría"))</f>
        <v/>
      </c>
      <c r="M372" s="1" t="n">
        <f aca="false">IF(COUNTA(A372:G372)&gt;0,ROW(),0)</f>
        <v>0</v>
      </c>
    </row>
    <row r="373" customFormat="false" ht="30" hidden="false" customHeight="true" outlineLevel="0" collapsed="false">
      <c r="A373" s="27"/>
      <c r="B373" s="27"/>
      <c r="C373" s="27"/>
      <c r="D373" s="28"/>
      <c r="E373" s="27"/>
      <c r="F373" s="28"/>
      <c r="G373" s="28"/>
      <c r="H373" s="21" t="n">
        <f aca="false">IF(K373="Correcto",D373*E373,0)</f>
        <v>0</v>
      </c>
      <c r="I373" s="21" t="n">
        <f aca="false">H373-IF(K373="Correcto",N(F373),0)</f>
        <v>0</v>
      </c>
      <c r="J373" s="21" t="n">
        <f aca="false">I373-IF(K373="Correcto",N(G373),0)</f>
        <v>0</v>
      </c>
      <c r="K373" s="8" t="str">
        <f aca="false">IF(COUNTA(A373:G373)=0,"",IF(OR(A373="",B373="",AND(C373&lt;&gt;"Inicial",C373&lt;&gt;"Recurrente"),NOT(ISNUMBER(D373)),D373&lt;0,NOT(ISNUMBER(E373)),E373&lt;1,MOD(E373,1)&lt;&gt;0,AND(C373="Inicial",E373&lt;&gt;1),AND(F373&lt;&gt;"",NOT(ISNUMBER(F373))),AND(G373&lt;&gt;"",NOT(ISNUMBER(G373))),N(F373)&lt;0,N(G373)&lt;0,N(F373)&gt;D373*E373),"REVISAR datos","Correcto"))</f>
        <v/>
      </c>
      <c r="L373" s="22" t="str">
        <f aca="false">IF(COUNTA(A373)=0,"",IF(COUNTIFS(Resumen!$A$18:$A$25,A373)=1,"Clasificado","REVISAR categoría"))</f>
        <v/>
      </c>
      <c r="M373" s="1" t="n">
        <f aca="false">IF(COUNTA(A373:G373)&gt;0,ROW(),0)</f>
        <v>0</v>
      </c>
    </row>
    <row r="374" customFormat="false" ht="30" hidden="false" customHeight="true" outlineLevel="0" collapsed="false">
      <c r="A374" s="27"/>
      <c r="B374" s="27"/>
      <c r="C374" s="27"/>
      <c r="D374" s="28"/>
      <c r="E374" s="27"/>
      <c r="F374" s="28"/>
      <c r="G374" s="28"/>
      <c r="H374" s="21" t="n">
        <f aca="false">IF(K374="Correcto",D374*E374,0)</f>
        <v>0</v>
      </c>
      <c r="I374" s="21" t="n">
        <f aca="false">H374-IF(K374="Correcto",N(F374),0)</f>
        <v>0</v>
      </c>
      <c r="J374" s="21" t="n">
        <f aca="false">I374-IF(K374="Correcto",N(G374),0)</f>
        <v>0</v>
      </c>
      <c r="K374" s="8" t="str">
        <f aca="false">IF(COUNTA(A374:G374)=0,"",IF(OR(A374="",B374="",AND(C374&lt;&gt;"Inicial",C374&lt;&gt;"Recurrente"),NOT(ISNUMBER(D374)),D374&lt;0,NOT(ISNUMBER(E374)),E374&lt;1,MOD(E374,1)&lt;&gt;0,AND(C374="Inicial",E374&lt;&gt;1),AND(F374&lt;&gt;"",NOT(ISNUMBER(F374))),AND(G374&lt;&gt;"",NOT(ISNUMBER(G374))),N(F374)&lt;0,N(G374)&lt;0,N(F374)&gt;D374*E374),"REVISAR datos","Correcto"))</f>
        <v/>
      </c>
      <c r="L374" s="22" t="str">
        <f aca="false">IF(COUNTA(A374)=0,"",IF(COUNTIFS(Resumen!$A$18:$A$25,A374)=1,"Clasificado","REVISAR categoría"))</f>
        <v/>
      </c>
      <c r="M374" s="1" t="n">
        <f aca="false">IF(COUNTA(A374:G374)&gt;0,ROW(),0)</f>
        <v>0</v>
      </c>
    </row>
    <row r="375" customFormat="false" ht="30" hidden="false" customHeight="true" outlineLevel="0" collapsed="false">
      <c r="A375" s="27"/>
      <c r="B375" s="27"/>
      <c r="C375" s="27"/>
      <c r="D375" s="28"/>
      <c r="E375" s="27"/>
      <c r="F375" s="28"/>
      <c r="G375" s="28"/>
      <c r="H375" s="21" t="n">
        <f aca="false">IF(K375="Correcto",D375*E375,0)</f>
        <v>0</v>
      </c>
      <c r="I375" s="21" t="n">
        <f aca="false">H375-IF(K375="Correcto",N(F375),0)</f>
        <v>0</v>
      </c>
      <c r="J375" s="21" t="n">
        <f aca="false">I375-IF(K375="Correcto",N(G375),0)</f>
        <v>0</v>
      </c>
      <c r="K375" s="8" t="str">
        <f aca="false">IF(COUNTA(A375:G375)=0,"",IF(OR(A375="",B375="",AND(C375&lt;&gt;"Inicial",C375&lt;&gt;"Recurrente"),NOT(ISNUMBER(D375)),D375&lt;0,NOT(ISNUMBER(E375)),E375&lt;1,MOD(E375,1)&lt;&gt;0,AND(C375="Inicial",E375&lt;&gt;1),AND(F375&lt;&gt;"",NOT(ISNUMBER(F375))),AND(G375&lt;&gt;"",NOT(ISNUMBER(G375))),N(F375)&lt;0,N(G375)&lt;0,N(F375)&gt;D375*E375),"REVISAR datos","Correcto"))</f>
        <v/>
      </c>
      <c r="L375" s="22" t="str">
        <f aca="false">IF(COUNTA(A375)=0,"",IF(COUNTIFS(Resumen!$A$18:$A$25,A375)=1,"Clasificado","REVISAR categoría"))</f>
        <v/>
      </c>
      <c r="M375" s="1" t="n">
        <f aca="false">IF(COUNTA(A375:G375)&gt;0,ROW(),0)</f>
        <v>0</v>
      </c>
    </row>
    <row r="376" customFormat="false" ht="30" hidden="false" customHeight="true" outlineLevel="0" collapsed="false">
      <c r="A376" s="27"/>
      <c r="B376" s="27"/>
      <c r="C376" s="27"/>
      <c r="D376" s="28"/>
      <c r="E376" s="27"/>
      <c r="F376" s="28"/>
      <c r="G376" s="28"/>
      <c r="H376" s="21" t="n">
        <f aca="false">IF(K376="Correcto",D376*E376,0)</f>
        <v>0</v>
      </c>
      <c r="I376" s="21" t="n">
        <f aca="false">H376-IF(K376="Correcto",N(F376),0)</f>
        <v>0</v>
      </c>
      <c r="J376" s="21" t="n">
        <f aca="false">I376-IF(K376="Correcto",N(G376),0)</f>
        <v>0</v>
      </c>
      <c r="K376" s="8" t="str">
        <f aca="false">IF(COUNTA(A376:G376)=0,"",IF(OR(A376="",B376="",AND(C376&lt;&gt;"Inicial",C376&lt;&gt;"Recurrente"),NOT(ISNUMBER(D376)),D376&lt;0,NOT(ISNUMBER(E376)),E376&lt;1,MOD(E376,1)&lt;&gt;0,AND(C376="Inicial",E376&lt;&gt;1),AND(F376&lt;&gt;"",NOT(ISNUMBER(F376))),AND(G376&lt;&gt;"",NOT(ISNUMBER(G376))),N(F376)&lt;0,N(G376)&lt;0,N(F376)&gt;D376*E376),"REVISAR datos","Correcto"))</f>
        <v/>
      </c>
      <c r="L376" s="22" t="str">
        <f aca="false">IF(COUNTA(A376)=0,"",IF(COUNTIFS(Resumen!$A$18:$A$25,A376)=1,"Clasificado","REVISAR categoría"))</f>
        <v/>
      </c>
      <c r="M376" s="1" t="n">
        <f aca="false">IF(COUNTA(A376:G376)&gt;0,ROW(),0)</f>
        <v>0</v>
      </c>
    </row>
    <row r="377" customFormat="false" ht="30" hidden="false" customHeight="true" outlineLevel="0" collapsed="false">
      <c r="A377" s="27"/>
      <c r="B377" s="27"/>
      <c r="C377" s="27"/>
      <c r="D377" s="28"/>
      <c r="E377" s="27"/>
      <c r="F377" s="28"/>
      <c r="G377" s="28"/>
      <c r="H377" s="21" t="n">
        <f aca="false">IF(K377="Correcto",D377*E377,0)</f>
        <v>0</v>
      </c>
      <c r="I377" s="21" t="n">
        <f aca="false">H377-IF(K377="Correcto",N(F377),0)</f>
        <v>0</v>
      </c>
      <c r="J377" s="21" t="n">
        <f aca="false">I377-IF(K377="Correcto",N(G377),0)</f>
        <v>0</v>
      </c>
      <c r="K377" s="8" t="str">
        <f aca="false">IF(COUNTA(A377:G377)=0,"",IF(OR(A377="",B377="",AND(C377&lt;&gt;"Inicial",C377&lt;&gt;"Recurrente"),NOT(ISNUMBER(D377)),D377&lt;0,NOT(ISNUMBER(E377)),E377&lt;1,MOD(E377,1)&lt;&gt;0,AND(C377="Inicial",E377&lt;&gt;1),AND(F377&lt;&gt;"",NOT(ISNUMBER(F377))),AND(G377&lt;&gt;"",NOT(ISNUMBER(G377))),N(F377)&lt;0,N(G377)&lt;0,N(F377)&gt;D377*E377),"REVISAR datos","Correcto"))</f>
        <v/>
      </c>
      <c r="L377" s="22" t="str">
        <f aca="false">IF(COUNTA(A377)=0,"",IF(COUNTIFS(Resumen!$A$18:$A$25,A377)=1,"Clasificado","REVISAR categoría"))</f>
        <v/>
      </c>
      <c r="M377" s="1" t="n">
        <f aca="false">IF(COUNTA(A377:G377)&gt;0,ROW(),0)</f>
        <v>0</v>
      </c>
    </row>
    <row r="378" customFormat="false" ht="30" hidden="false" customHeight="true" outlineLevel="0" collapsed="false">
      <c r="A378" s="27"/>
      <c r="B378" s="27"/>
      <c r="C378" s="27"/>
      <c r="D378" s="28"/>
      <c r="E378" s="27"/>
      <c r="F378" s="28"/>
      <c r="G378" s="28"/>
      <c r="H378" s="21" t="n">
        <f aca="false">IF(K378="Correcto",D378*E378,0)</f>
        <v>0</v>
      </c>
      <c r="I378" s="21" t="n">
        <f aca="false">H378-IF(K378="Correcto",N(F378),0)</f>
        <v>0</v>
      </c>
      <c r="J378" s="21" t="n">
        <f aca="false">I378-IF(K378="Correcto",N(G378),0)</f>
        <v>0</v>
      </c>
      <c r="K378" s="8" t="str">
        <f aca="false">IF(COUNTA(A378:G378)=0,"",IF(OR(A378="",B378="",AND(C378&lt;&gt;"Inicial",C378&lt;&gt;"Recurrente"),NOT(ISNUMBER(D378)),D378&lt;0,NOT(ISNUMBER(E378)),E378&lt;1,MOD(E378,1)&lt;&gt;0,AND(C378="Inicial",E378&lt;&gt;1),AND(F378&lt;&gt;"",NOT(ISNUMBER(F378))),AND(G378&lt;&gt;"",NOT(ISNUMBER(G378))),N(F378)&lt;0,N(G378)&lt;0,N(F378)&gt;D378*E378),"REVISAR datos","Correcto"))</f>
        <v/>
      </c>
      <c r="L378" s="22" t="str">
        <f aca="false">IF(COUNTA(A378)=0,"",IF(COUNTIFS(Resumen!$A$18:$A$25,A378)=1,"Clasificado","REVISAR categoría"))</f>
        <v/>
      </c>
      <c r="M378" s="1" t="n">
        <f aca="false">IF(COUNTA(A378:G378)&gt;0,ROW(),0)</f>
        <v>0</v>
      </c>
    </row>
    <row r="379" customFormat="false" ht="30" hidden="false" customHeight="true" outlineLevel="0" collapsed="false">
      <c r="A379" s="27"/>
      <c r="B379" s="27"/>
      <c r="C379" s="27"/>
      <c r="D379" s="28"/>
      <c r="E379" s="27"/>
      <c r="F379" s="28"/>
      <c r="G379" s="28"/>
      <c r="H379" s="21" t="n">
        <f aca="false">IF(K379="Correcto",D379*E379,0)</f>
        <v>0</v>
      </c>
      <c r="I379" s="21" t="n">
        <f aca="false">H379-IF(K379="Correcto",N(F379),0)</f>
        <v>0</v>
      </c>
      <c r="J379" s="21" t="n">
        <f aca="false">I379-IF(K379="Correcto",N(G379),0)</f>
        <v>0</v>
      </c>
      <c r="K379" s="8" t="str">
        <f aca="false">IF(COUNTA(A379:G379)=0,"",IF(OR(A379="",B379="",AND(C379&lt;&gt;"Inicial",C379&lt;&gt;"Recurrente"),NOT(ISNUMBER(D379)),D379&lt;0,NOT(ISNUMBER(E379)),E379&lt;1,MOD(E379,1)&lt;&gt;0,AND(C379="Inicial",E379&lt;&gt;1),AND(F379&lt;&gt;"",NOT(ISNUMBER(F379))),AND(G379&lt;&gt;"",NOT(ISNUMBER(G379))),N(F379)&lt;0,N(G379)&lt;0,N(F379)&gt;D379*E379),"REVISAR datos","Correcto"))</f>
        <v/>
      </c>
      <c r="L379" s="22" t="str">
        <f aca="false">IF(COUNTA(A379)=0,"",IF(COUNTIFS(Resumen!$A$18:$A$25,A379)=1,"Clasificado","REVISAR categoría"))</f>
        <v/>
      </c>
      <c r="M379" s="1" t="n">
        <f aca="false">IF(COUNTA(A379:G379)&gt;0,ROW(),0)</f>
        <v>0</v>
      </c>
    </row>
    <row r="380" customFormat="false" ht="30" hidden="false" customHeight="true" outlineLevel="0" collapsed="false">
      <c r="A380" s="27"/>
      <c r="B380" s="27"/>
      <c r="C380" s="27"/>
      <c r="D380" s="28"/>
      <c r="E380" s="27"/>
      <c r="F380" s="28"/>
      <c r="G380" s="28"/>
      <c r="H380" s="21" t="n">
        <f aca="false">IF(K380="Correcto",D380*E380,0)</f>
        <v>0</v>
      </c>
      <c r="I380" s="21" t="n">
        <f aca="false">H380-IF(K380="Correcto",N(F380),0)</f>
        <v>0</v>
      </c>
      <c r="J380" s="21" t="n">
        <f aca="false">I380-IF(K380="Correcto",N(G380),0)</f>
        <v>0</v>
      </c>
      <c r="K380" s="8" t="str">
        <f aca="false">IF(COUNTA(A380:G380)=0,"",IF(OR(A380="",B380="",AND(C380&lt;&gt;"Inicial",C380&lt;&gt;"Recurrente"),NOT(ISNUMBER(D380)),D380&lt;0,NOT(ISNUMBER(E380)),E380&lt;1,MOD(E380,1)&lt;&gt;0,AND(C380="Inicial",E380&lt;&gt;1),AND(F380&lt;&gt;"",NOT(ISNUMBER(F380))),AND(G380&lt;&gt;"",NOT(ISNUMBER(G380))),N(F380)&lt;0,N(G380)&lt;0,N(F380)&gt;D380*E380),"REVISAR datos","Correcto"))</f>
        <v/>
      </c>
      <c r="L380" s="22" t="str">
        <f aca="false">IF(COUNTA(A380)=0,"",IF(COUNTIFS(Resumen!$A$18:$A$25,A380)=1,"Clasificado","REVISAR categoría"))</f>
        <v/>
      </c>
      <c r="M380" s="1" t="n">
        <f aca="false">IF(COUNTA(A380:G380)&gt;0,ROW(),0)</f>
        <v>0</v>
      </c>
    </row>
    <row r="381" customFormat="false" ht="30" hidden="false" customHeight="true" outlineLevel="0" collapsed="false">
      <c r="A381" s="27"/>
      <c r="B381" s="27"/>
      <c r="C381" s="27"/>
      <c r="D381" s="28"/>
      <c r="E381" s="27"/>
      <c r="F381" s="28"/>
      <c r="G381" s="28"/>
      <c r="H381" s="21" t="n">
        <f aca="false">IF(K381="Correcto",D381*E381,0)</f>
        <v>0</v>
      </c>
      <c r="I381" s="21" t="n">
        <f aca="false">H381-IF(K381="Correcto",N(F381),0)</f>
        <v>0</v>
      </c>
      <c r="J381" s="21" t="n">
        <f aca="false">I381-IF(K381="Correcto",N(G381),0)</f>
        <v>0</v>
      </c>
      <c r="K381" s="8" t="str">
        <f aca="false">IF(COUNTA(A381:G381)=0,"",IF(OR(A381="",B381="",AND(C381&lt;&gt;"Inicial",C381&lt;&gt;"Recurrente"),NOT(ISNUMBER(D381)),D381&lt;0,NOT(ISNUMBER(E381)),E381&lt;1,MOD(E381,1)&lt;&gt;0,AND(C381="Inicial",E381&lt;&gt;1),AND(F381&lt;&gt;"",NOT(ISNUMBER(F381))),AND(G381&lt;&gt;"",NOT(ISNUMBER(G381))),N(F381)&lt;0,N(G381)&lt;0,N(F381)&gt;D381*E381),"REVISAR datos","Correcto"))</f>
        <v/>
      </c>
      <c r="L381" s="22" t="str">
        <f aca="false">IF(COUNTA(A381)=0,"",IF(COUNTIFS(Resumen!$A$18:$A$25,A381)=1,"Clasificado","REVISAR categoría"))</f>
        <v/>
      </c>
      <c r="M381" s="1" t="n">
        <f aca="false">IF(COUNTA(A381:G381)&gt;0,ROW(),0)</f>
        <v>0</v>
      </c>
    </row>
    <row r="382" customFormat="false" ht="30" hidden="false" customHeight="true" outlineLevel="0" collapsed="false">
      <c r="A382" s="27"/>
      <c r="B382" s="27"/>
      <c r="C382" s="27"/>
      <c r="D382" s="28"/>
      <c r="E382" s="27"/>
      <c r="F382" s="28"/>
      <c r="G382" s="28"/>
      <c r="H382" s="21" t="n">
        <f aca="false">IF(K382="Correcto",D382*E382,0)</f>
        <v>0</v>
      </c>
      <c r="I382" s="21" t="n">
        <f aca="false">H382-IF(K382="Correcto",N(F382),0)</f>
        <v>0</v>
      </c>
      <c r="J382" s="21" t="n">
        <f aca="false">I382-IF(K382="Correcto",N(G382),0)</f>
        <v>0</v>
      </c>
      <c r="K382" s="8" t="str">
        <f aca="false">IF(COUNTA(A382:G382)=0,"",IF(OR(A382="",B382="",AND(C382&lt;&gt;"Inicial",C382&lt;&gt;"Recurrente"),NOT(ISNUMBER(D382)),D382&lt;0,NOT(ISNUMBER(E382)),E382&lt;1,MOD(E382,1)&lt;&gt;0,AND(C382="Inicial",E382&lt;&gt;1),AND(F382&lt;&gt;"",NOT(ISNUMBER(F382))),AND(G382&lt;&gt;"",NOT(ISNUMBER(G382))),N(F382)&lt;0,N(G382)&lt;0,N(F382)&gt;D382*E382),"REVISAR datos","Correcto"))</f>
        <v/>
      </c>
      <c r="L382" s="22" t="str">
        <f aca="false">IF(COUNTA(A382)=0,"",IF(COUNTIFS(Resumen!$A$18:$A$25,A382)=1,"Clasificado","REVISAR categoría"))</f>
        <v/>
      </c>
      <c r="M382" s="1" t="n">
        <f aca="false">IF(COUNTA(A382:G382)&gt;0,ROW(),0)</f>
        <v>0</v>
      </c>
    </row>
    <row r="383" customFormat="false" ht="30" hidden="false" customHeight="true" outlineLevel="0" collapsed="false">
      <c r="A383" s="27"/>
      <c r="B383" s="27"/>
      <c r="C383" s="27"/>
      <c r="D383" s="28"/>
      <c r="E383" s="27"/>
      <c r="F383" s="28"/>
      <c r="G383" s="28"/>
      <c r="H383" s="21" t="n">
        <f aca="false">IF(K383="Correcto",D383*E383,0)</f>
        <v>0</v>
      </c>
      <c r="I383" s="21" t="n">
        <f aca="false">H383-IF(K383="Correcto",N(F383),0)</f>
        <v>0</v>
      </c>
      <c r="J383" s="21" t="n">
        <f aca="false">I383-IF(K383="Correcto",N(G383),0)</f>
        <v>0</v>
      </c>
      <c r="K383" s="8" t="str">
        <f aca="false">IF(COUNTA(A383:G383)=0,"",IF(OR(A383="",B383="",AND(C383&lt;&gt;"Inicial",C383&lt;&gt;"Recurrente"),NOT(ISNUMBER(D383)),D383&lt;0,NOT(ISNUMBER(E383)),E383&lt;1,MOD(E383,1)&lt;&gt;0,AND(C383="Inicial",E383&lt;&gt;1),AND(F383&lt;&gt;"",NOT(ISNUMBER(F383))),AND(G383&lt;&gt;"",NOT(ISNUMBER(G383))),N(F383)&lt;0,N(G383)&lt;0,N(F383)&gt;D383*E383),"REVISAR datos","Correcto"))</f>
        <v/>
      </c>
      <c r="L383" s="22" t="str">
        <f aca="false">IF(COUNTA(A383)=0,"",IF(COUNTIFS(Resumen!$A$18:$A$25,A383)=1,"Clasificado","REVISAR categoría"))</f>
        <v/>
      </c>
      <c r="M383" s="1" t="n">
        <f aca="false">IF(COUNTA(A383:G383)&gt;0,ROW(),0)</f>
        <v>0</v>
      </c>
    </row>
    <row r="384" customFormat="false" ht="30" hidden="false" customHeight="true" outlineLevel="0" collapsed="false">
      <c r="A384" s="27"/>
      <c r="B384" s="27"/>
      <c r="C384" s="27"/>
      <c r="D384" s="28"/>
      <c r="E384" s="27"/>
      <c r="F384" s="28"/>
      <c r="G384" s="28"/>
      <c r="H384" s="21" t="n">
        <f aca="false">IF(K384="Correcto",D384*E384,0)</f>
        <v>0</v>
      </c>
      <c r="I384" s="21" t="n">
        <f aca="false">H384-IF(K384="Correcto",N(F384),0)</f>
        <v>0</v>
      </c>
      <c r="J384" s="21" t="n">
        <f aca="false">I384-IF(K384="Correcto",N(G384),0)</f>
        <v>0</v>
      </c>
      <c r="K384" s="8" t="str">
        <f aca="false">IF(COUNTA(A384:G384)=0,"",IF(OR(A384="",B384="",AND(C384&lt;&gt;"Inicial",C384&lt;&gt;"Recurrente"),NOT(ISNUMBER(D384)),D384&lt;0,NOT(ISNUMBER(E384)),E384&lt;1,MOD(E384,1)&lt;&gt;0,AND(C384="Inicial",E384&lt;&gt;1),AND(F384&lt;&gt;"",NOT(ISNUMBER(F384))),AND(G384&lt;&gt;"",NOT(ISNUMBER(G384))),N(F384)&lt;0,N(G384)&lt;0,N(F384)&gt;D384*E384),"REVISAR datos","Correcto"))</f>
        <v/>
      </c>
      <c r="L384" s="22" t="str">
        <f aca="false">IF(COUNTA(A384)=0,"",IF(COUNTIFS(Resumen!$A$18:$A$25,A384)=1,"Clasificado","REVISAR categoría"))</f>
        <v/>
      </c>
      <c r="M384" s="1" t="n">
        <f aca="false">IF(COUNTA(A384:G384)&gt;0,ROW(),0)</f>
        <v>0</v>
      </c>
    </row>
    <row r="385" customFormat="false" ht="30" hidden="false" customHeight="true" outlineLevel="0" collapsed="false">
      <c r="A385" s="27"/>
      <c r="B385" s="27"/>
      <c r="C385" s="27"/>
      <c r="D385" s="28"/>
      <c r="E385" s="27"/>
      <c r="F385" s="28"/>
      <c r="G385" s="28"/>
      <c r="H385" s="21" t="n">
        <f aca="false">IF(K385="Correcto",D385*E385,0)</f>
        <v>0</v>
      </c>
      <c r="I385" s="21" t="n">
        <f aca="false">H385-IF(K385="Correcto",N(F385),0)</f>
        <v>0</v>
      </c>
      <c r="J385" s="21" t="n">
        <f aca="false">I385-IF(K385="Correcto",N(G385),0)</f>
        <v>0</v>
      </c>
      <c r="K385" s="8" t="str">
        <f aca="false">IF(COUNTA(A385:G385)=0,"",IF(OR(A385="",B385="",AND(C385&lt;&gt;"Inicial",C385&lt;&gt;"Recurrente"),NOT(ISNUMBER(D385)),D385&lt;0,NOT(ISNUMBER(E385)),E385&lt;1,MOD(E385,1)&lt;&gt;0,AND(C385="Inicial",E385&lt;&gt;1),AND(F385&lt;&gt;"",NOT(ISNUMBER(F385))),AND(G385&lt;&gt;"",NOT(ISNUMBER(G385))),N(F385)&lt;0,N(G385)&lt;0,N(F385)&gt;D385*E385),"REVISAR datos","Correcto"))</f>
        <v/>
      </c>
      <c r="L385" s="22" t="str">
        <f aca="false">IF(COUNTA(A385)=0,"",IF(COUNTIFS(Resumen!$A$18:$A$25,A385)=1,"Clasificado","REVISAR categoría"))</f>
        <v/>
      </c>
      <c r="M385" s="1" t="n">
        <f aca="false">IF(COUNTA(A385:G385)&gt;0,ROW(),0)</f>
        <v>0</v>
      </c>
    </row>
    <row r="386" customFormat="false" ht="30" hidden="false" customHeight="true" outlineLevel="0" collapsed="false">
      <c r="A386" s="27"/>
      <c r="B386" s="27"/>
      <c r="C386" s="27"/>
      <c r="D386" s="28"/>
      <c r="E386" s="27"/>
      <c r="F386" s="28"/>
      <c r="G386" s="28"/>
      <c r="H386" s="21" t="n">
        <f aca="false">IF(K386="Correcto",D386*E386,0)</f>
        <v>0</v>
      </c>
      <c r="I386" s="21" t="n">
        <f aca="false">H386-IF(K386="Correcto",N(F386),0)</f>
        <v>0</v>
      </c>
      <c r="J386" s="21" t="n">
        <f aca="false">I386-IF(K386="Correcto",N(G386),0)</f>
        <v>0</v>
      </c>
      <c r="K386" s="8" t="str">
        <f aca="false">IF(COUNTA(A386:G386)=0,"",IF(OR(A386="",B386="",AND(C386&lt;&gt;"Inicial",C386&lt;&gt;"Recurrente"),NOT(ISNUMBER(D386)),D386&lt;0,NOT(ISNUMBER(E386)),E386&lt;1,MOD(E386,1)&lt;&gt;0,AND(C386="Inicial",E386&lt;&gt;1),AND(F386&lt;&gt;"",NOT(ISNUMBER(F386))),AND(G386&lt;&gt;"",NOT(ISNUMBER(G386))),N(F386)&lt;0,N(G386)&lt;0,N(F386)&gt;D386*E386),"REVISAR datos","Correcto"))</f>
        <v/>
      </c>
      <c r="L386" s="22" t="str">
        <f aca="false">IF(COUNTA(A386)=0,"",IF(COUNTIFS(Resumen!$A$18:$A$25,A386)=1,"Clasificado","REVISAR categoría"))</f>
        <v/>
      </c>
      <c r="M386" s="1" t="n">
        <f aca="false">IF(COUNTA(A386:G386)&gt;0,ROW(),0)</f>
        <v>0</v>
      </c>
    </row>
    <row r="387" customFormat="false" ht="30" hidden="false" customHeight="true" outlineLevel="0" collapsed="false">
      <c r="A387" s="27"/>
      <c r="B387" s="27"/>
      <c r="C387" s="27"/>
      <c r="D387" s="28"/>
      <c r="E387" s="27"/>
      <c r="F387" s="28"/>
      <c r="G387" s="28"/>
      <c r="H387" s="21" t="n">
        <f aca="false">IF(K387="Correcto",D387*E387,0)</f>
        <v>0</v>
      </c>
      <c r="I387" s="21" t="n">
        <f aca="false">H387-IF(K387="Correcto",N(F387),0)</f>
        <v>0</v>
      </c>
      <c r="J387" s="21" t="n">
        <f aca="false">I387-IF(K387="Correcto",N(G387),0)</f>
        <v>0</v>
      </c>
      <c r="K387" s="8" t="str">
        <f aca="false">IF(COUNTA(A387:G387)=0,"",IF(OR(A387="",B387="",AND(C387&lt;&gt;"Inicial",C387&lt;&gt;"Recurrente"),NOT(ISNUMBER(D387)),D387&lt;0,NOT(ISNUMBER(E387)),E387&lt;1,MOD(E387,1)&lt;&gt;0,AND(C387="Inicial",E387&lt;&gt;1),AND(F387&lt;&gt;"",NOT(ISNUMBER(F387))),AND(G387&lt;&gt;"",NOT(ISNUMBER(G387))),N(F387)&lt;0,N(G387)&lt;0,N(F387)&gt;D387*E387),"REVISAR datos","Correcto"))</f>
        <v/>
      </c>
      <c r="L387" s="22" t="str">
        <f aca="false">IF(COUNTA(A387)=0,"",IF(COUNTIFS(Resumen!$A$18:$A$25,A387)=1,"Clasificado","REVISAR categoría"))</f>
        <v/>
      </c>
      <c r="M387" s="1" t="n">
        <f aca="false">IF(COUNTA(A387:G387)&gt;0,ROW(),0)</f>
        <v>0</v>
      </c>
    </row>
    <row r="388" customFormat="false" ht="30" hidden="false" customHeight="true" outlineLevel="0" collapsed="false">
      <c r="A388" s="27"/>
      <c r="B388" s="27"/>
      <c r="C388" s="27"/>
      <c r="D388" s="28"/>
      <c r="E388" s="27"/>
      <c r="F388" s="28"/>
      <c r="G388" s="28"/>
      <c r="H388" s="21" t="n">
        <f aca="false">IF(K388="Correcto",D388*E388,0)</f>
        <v>0</v>
      </c>
      <c r="I388" s="21" t="n">
        <f aca="false">H388-IF(K388="Correcto",N(F388),0)</f>
        <v>0</v>
      </c>
      <c r="J388" s="21" t="n">
        <f aca="false">I388-IF(K388="Correcto",N(G388),0)</f>
        <v>0</v>
      </c>
      <c r="K388" s="8" t="str">
        <f aca="false">IF(COUNTA(A388:G388)=0,"",IF(OR(A388="",B388="",AND(C388&lt;&gt;"Inicial",C388&lt;&gt;"Recurrente"),NOT(ISNUMBER(D388)),D388&lt;0,NOT(ISNUMBER(E388)),E388&lt;1,MOD(E388,1)&lt;&gt;0,AND(C388="Inicial",E388&lt;&gt;1),AND(F388&lt;&gt;"",NOT(ISNUMBER(F388))),AND(G388&lt;&gt;"",NOT(ISNUMBER(G388))),N(F388)&lt;0,N(G388)&lt;0,N(F388)&gt;D388*E388),"REVISAR datos","Correcto"))</f>
        <v/>
      </c>
      <c r="L388" s="22" t="str">
        <f aca="false">IF(COUNTA(A388)=0,"",IF(COUNTIFS(Resumen!$A$18:$A$25,A388)=1,"Clasificado","REVISAR categoría"))</f>
        <v/>
      </c>
      <c r="M388" s="1" t="n">
        <f aca="false">IF(COUNTA(A388:G388)&gt;0,ROW(),0)</f>
        <v>0</v>
      </c>
    </row>
    <row r="389" customFormat="false" ht="30" hidden="false" customHeight="true" outlineLevel="0" collapsed="false">
      <c r="A389" s="27"/>
      <c r="B389" s="27"/>
      <c r="C389" s="27"/>
      <c r="D389" s="28"/>
      <c r="E389" s="27"/>
      <c r="F389" s="28"/>
      <c r="G389" s="28"/>
      <c r="H389" s="21" t="n">
        <f aca="false">IF(K389="Correcto",D389*E389,0)</f>
        <v>0</v>
      </c>
      <c r="I389" s="21" t="n">
        <f aca="false">H389-IF(K389="Correcto",N(F389),0)</f>
        <v>0</v>
      </c>
      <c r="J389" s="21" t="n">
        <f aca="false">I389-IF(K389="Correcto",N(G389),0)</f>
        <v>0</v>
      </c>
      <c r="K389" s="8" t="str">
        <f aca="false">IF(COUNTA(A389:G389)=0,"",IF(OR(A389="",B389="",AND(C389&lt;&gt;"Inicial",C389&lt;&gt;"Recurrente"),NOT(ISNUMBER(D389)),D389&lt;0,NOT(ISNUMBER(E389)),E389&lt;1,MOD(E389,1)&lt;&gt;0,AND(C389="Inicial",E389&lt;&gt;1),AND(F389&lt;&gt;"",NOT(ISNUMBER(F389))),AND(G389&lt;&gt;"",NOT(ISNUMBER(G389))),N(F389)&lt;0,N(G389)&lt;0,N(F389)&gt;D389*E389),"REVISAR datos","Correcto"))</f>
        <v/>
      </c>
      <c r="L389" s="22" t="str">
        <f aca="false">IF(COUNTA(A389)=0,"",IF(COUNTIFS(Resumen!$A$18:$A$25,A389)=1,"Clasificado","REVISAR categoría"))</f>
        <v/>
      </c>
      <c r="M389" s="1" t="n">
        <f aca="false">IF(COUNTA(A389:G389)&gt;0,ROW(),0)</f>
        <v>0</v>
      </c>
    </row>
    <row r="390" customFormat="false" ht="30" hidden="false" customHeight="true" outlineLevel="0" collapsed="false">
      <c r="A390" s="27"/>
      <c r="B390" s="27"/>
      <c r="C390" s="27"/>
      <c r="D390" s="28"/>
      <c r="E390" s="27"/>
      <c r="F390" s="28"/>
      <c r="G390" s="28"/>
      <c r="H390" s="21" t="n">
        <f aca="false">IF(K390="Correcto",D390*E390,0)</f>
        <v>0</v>
      </c>
      <c r="I390" s="21" t="n">
        <f aca="false">H390-IF(K390="Correcto",N(F390),0)</f>
        <v>0</v>
      </c>
      <c r="J390" s="21" t="n">
        <f aca="false">I390-IF(K390="Correcto",N(G390),0)</f>
        <v>0</v>
      </c>
      <c r="K390" s="8" t="str">
        <f aca="false">IF(COUNTA(A390:G390)=0,"",IF(OR(A390="",B390="",AND(C390&lt;&gt;"Inicial",C390&lt;&gt;"Recurrente"),NOT(ISNUMBER(D390)),D390&lt;0,NOT(ISNUMBER(E390)),E390&lt;1,MOD(E390,1)&lt;&gt;0,AND(C390="Inicial",E390&lt;&gt;1),AND(F390&lt;&gt;"",NOT(ISNUMBER(F390))),AND(G390&lt;&gt;"",NOT(ISNUMBER(G390))),N(F390)&lt;0,N(G390)&lt;0,N(F390)&gt;D390*E390),"REVISAR datos","Correcto"))</f>
        <v/>
      </c>
      <c r="L390" s="22" t="str">
        <f aca="false">IF(COUNTA(A390)=0,"",IF(COUNTIFS(Resumen!$A$18:$A$25,A390)=1,"Clasificado","REVISAR categoría"))</f>
        <v/>
      </c>
      <c r="M390" s="1" t="n">
        <f aca="false">IF(COUNTA(A390:G390)&gt;0,ROW(),0)</f>
        <v>0</v>
      </c>
    </row>
    <row r="391" customFormat="false" ht="30" hidden="false" customHeight="true" outlineLevel="0" collapsed="false">
      <c r="A391" s="27"/>
      <c r="B391" s="27"/>
      <c r="C391" s="27"/>
      <c r="D391" s="28"/>
      <c r="E391" s="27"/>
      <c r="F391" s="28"/>
      <c r="G391" s="28"/>
      <c r="H391" s="21" t="n">
        <f aca="false">IF(K391="Correcto",D391*E391,0)</f>
        <v>0</v>
      </c>
      <c r="I391" s="21" t="n">
        <f aca="false">H391-IF(K391="Correcto",N(F391),0)</f>
        <v>0</v>
      </c>
      <c r="J391" s="21" t="n">
        <f aca="false">I391-IF(K391="Correcto",N(G391),0)</f>
        <v>0</v>
      </c>
      <c r="K391" s="8" t="str">
        <f aca="false">IF(COUNTA(A391:G391)=0,"",IF(OR(A391="",B391="",AND(C391&lt;&gt;"Inicial",C391&lt;&gt;"Recurrente"),NOT(ISNUMBER(D391)),D391&lt;0,NOT(ISNUMBER(E391)),E391&lt;1,MOD(E391,1)&lt;&gt;0,AND(C391="Inicial",E391&lt;&gt;1),AND(F391&lt;&gt;"",NOT(ISNUMBER(F391))),AND(G391&lt;&gt;"",NOT(ISNUMBER(G391))),N(F391)&lt;0,N(G391)&lt;0,N(F391)&gt;D391*E391),"REVISAR datos","Correcto"))</f>
        <v/>
      </c>
      <c r="L391" s="22" t="str">
        <f aca="false">IF(COUNTA(A391)=0,"",IF(COUNTIFS(Resumen!$A$18:$A$25,A391)=1,"Clasificado","REVISAR categoría"))</f>
        <v/>
      </c>
      <c r="M391" s="1" t="n">
        <f aca="false">IF(COUNTA(A391:G391)&gt;0,ROW(),0)</f>
        <v>0</v>
      </c>
    </row>
    <row r="392" customFormat="false" ht="30" hidden="false" customHeight="true" outlineLevel="0" collapsed="false">
      <c r="A392" s="27"/>
      <c r="B392" s="27"/>
      <c r="C392" s="27"/>
      <c r="D392" s="28"/>
      <c r="E392" s="27"/>
      <c r="F392" s="28"/>
      <c r="G392" s="28"/>
      <c r="H392" s="21" t="n">
        <f aca="false">IF(K392="Correcto",D392*E392,0)</f>
        <v>0</v>
      </c>
      <c r="I392" s="21" t="n">
        <f aca="false">H392-IF(K392="Correcto",N(F392),0)</f>
        <v>0</v>
      </c>
      <c r="J392" s="21" t="n">
        <f aca="false">I392-IF(K392="Correcto",N(G392),0)</f>
        <v>0</v>
      </c>
      <c r="K392" s="8" t="str">
        <f aca="false">IF(COUNTA(A392:G392)=0,"",IF(OR(A392="",B392="",AND(C392&lt;&gt;"Inicial",C392&lt;&gt;"Recurrente"),NOT(ISNUMBER(D392)),D392&lt;0,NOT(ISNUMBER(E392)),E392&lt;1,MOD(E392,1)&lt;&gt;0,AND(C392="Inicial",E392&lt;&gt;1),AND(F392&lt;&gt;"",NOT(ISNUMBER(F392))),AND(G392&lt;&gt;"",NOT(ISNUMBER(G392))),N(F392)&lt;0,N(G392)&lt;0,N(F392)&gt;D392*E392),"REVISAR datos","Correcto"))</f>
        <v/>
      </c>
      <c r="L392" s="22" t="str">
        <f aca="false">IF(COUNTA(A392)=0,"",IF(COUNTIFS(Resumen!$A$18:$A$25,A392)=1,"Clasificado","REVISAR categoría"))</f>
        <v/>
      </c>
      <c r="M392" s="1" t="n">
        <f aca="false">IF(COUNTA(A392:G392)&gt;0,ROW(),0)</f>
        <v>0</v>
      </c>
    </row>
    <row r="393" customFormat="false" ht="30" hidden="false" customHeight="true" outlineLevel="0" collapsed="false">
      <c r="A393" s="27"/>
      <c r="B393" s="27"/>
      <c r="C393" s="27"/>
      <c r="D393" s="28"/>
      <c r="E393" s="27"/>
      <c r="F393" s="28"/>
      <c r="G393" s="28"/>
      <c r="H393" s="21" t="n">
        <f aca="false">IF(K393="Correcto",D393*E393,0)</f>
        <v>0</v>
      </c>
      <c r="I393" s="21" t="n">
        <f aca="false">H393-IF(K393="Correcto",N(F393),0)</f>
        <v>0</v>
      </c>
      <c r="J393" s="21" t="n">
        <f aca="false">I393-IF(K393="Correcto",N(G393),0)</f>
        <v>0</v>
      </c>
      <c r="K393" s="8" t="str">
        <f aca="false">IF(COUNTA(A393:G393)=0,"",IF(OR(A393="",B393="",AND(C393&lt;&gt;"Inicial",C393&lt;&gt;"Recurrente"),NOT(ISNUMBER(D393)),D393&lt;0,NOT(ISNUMBER(E393)),E393&lt;1,MOD(E393,1)&lt;&gt;0,AND(C393="Inicial",E393&lt;&gt;1),AND(F393&lt;&gt;"",NOT(ISNUMBER(F393))),AND(G393&lt;&gt;"",NOT(ISNUMBER(G393))),N(F393)&lt;0,N(G393)&lt;0,N(F393)&gt;D393*E393),"REVISAR datos","Correcto"))</f>
        <v/>
      </c>
      <c r="L393" s="22" t="str">
        <f aca="false">IF(COUNTA(A393)=0,"",IF(COUNTIFS(Resumen!$A$18:$A$25,A393)=1,"Clasificado","REVISAR categoría"))</f>
        <v/>
      </c>
      <c r="M393" s="1" t="n">
        <f aca="false">IF(COUNTA(A393:G393)&gt;0,ROW(),0)</f>
        <v>0</v>
      </c>
    </row>
    <row r="394" customFormat="false" ht="30" hidden="false" customHeight="true" outlineLevel="0" collapsed="false">
      <c r="A394" s="27"/>
      <c r="B394" s="27"/>
      <c r="C394" s="27"/>
      <c r="D394" s="28"/>
      <c r="E394" s="27"/>
      <c r="F394" s="28"/>
      <c r="G394" s="28"/>
      <c r="H394" s="21" t="n">
        <f aca="false">IF(K394="Correcto",D394*E394,0)</f>
        <v>0</v>
      </c>
      <c r="I394" s="21" t="n">
        <f aca="false">H394-IF(K394="Correcto",N(F394),0)</f>
        <v>0</v>
      </c>
      <c r="J394" s="21" t="n">
        <f aca="false">I394-IF(K394="Correcto",N(G394),0)</f>
        <v>0</v>
      </c>
      <c r="K394" s="8" t="str">
        <f aca="false">IF(COUNTA(A394:G394)=0,"",IF(OR(A394="",B394="",AND(C394&lt;&gt;"Inicial",C394&lt;&gt;"Recurrente"),NOT(ISNUMBER(D394)),D394&lt;0,NOT(ISNUMBER(E394)),E394&lt;1,MOD(E394,1)&lt;&gt;0,AND(C394="Inicial",E394&lt;&gt;1),AND(F394&lt;&gt;"",NOT(ISNUMBER(F394))),AND(G394&lt;&gt;"",NOT(ISNUMBER(G394))),N(F394)&lt;0,N(G394)&lt;0,N(F394)&gt;D394*E394),"REVISAR datos","Correcto"))</f>
        <v/>
      </c>
      <c r="L394" s="22" t="str">
        <f aca="false">IF(COUNTA(A394)=0,"",IF(COUNTIFS(Resumen!$A$18:$A$25,A394)=1,"Clasificado","REVISAR categoría"))</f>
        <v/>
      </c>
      <c r="M394" s="1" t="n">
        <f aca="false">IF(COUNTA(A394:G394)&gt;0,ROW(),0)</f>
        <v>0</v>
      </c>
    </row>
    <row r="395" customFormat="false" ht="30" hidden="false" customHeight="true" outlineLevel="0" collapsed="false">
      <c r="A395" s="27"/>
      <c r="B395" s="27"/>
      <c r="C395" s="27"/>
      <c r="D395" s="28"/>
      <c r="E395" s="27"/>
      <c r="F395" s="28"/>
      <c r="G395" s="28"/>
      <c r="H395" s="21" t="n">
        <f aca="false">IF(K395="Correcto",D395*E395,0)</f>
        <v>0</v>
      </c>
      <c r="I395" s="21" t="n">
        <f aca="false">H395-IF(K395="Correcto",N(F395),0)</f>
        <v>0</v>
      </c>
      <c r="J395" s="21" t="n">
        <f aca="false">I395-IF(K395="Correcto",N(G395),0)</f>
        <v>0</v>
      </c>
      <c r="K395" s="8" t="str">
        <f aca="false">IF(COUNTA(A395:G395)=0,"",IF(OR(A395="",B395="",AND(C395&lt;&gt;"Inicial",C395&lt;&gt;"Recurrente"),NOT(ISNUMBER(D395)),D395&lt;0,NOT(ISNUMBER(E395)),E395&lt;1,MOD(E395,1)&lt;&gt;0,AND(C395="Inicial",E395&lt;&gt;1),AND(F395&lt;&gt;"",NOT(ISNUMBER(F395))),AND(G395&lt;&gt;"",NOT(ISNUMBER(G395))),N(F395)&lt;0,N(G395)&lt;0,N(F395)&gt;D395*E395),"REVISAR datos","Correcto"))</f>
        <v/>
      </c>
      <c r="L395" s="22" t="str">
        <f aca="false">IF(COUNTA(A395)=0,"",IF(COUNTIFS(Resumen!$A$18:$A$25,A395)=1,"Clasificado","REVISAR categoría"))</f>
        <v/>
      </c>
      <c r="M395" s="1" t="n">
        <f aca="false">IF(COUNTA(A395:G395)&gt;0,ROW(),0)</f>
        <v>0</v>
      </c>
    </row>
    <row r="396" customFormat="false" ht="30" hidden="false" customHeight="true" outlineLevel="0" collapsed="false">
      <c r="A396" s="27"/>
      <c r="B396" s="27"/>
      <c r="C396" s="27"/>
      <c r="D396" s="28"/>
      <c r="E396" s="27"/>
      <c r="F396" s="28"/>
      <c r="G396" s="28"/>
      <c r="H396" s="21" t="n">
        <f aca="false">IF(K396="Correcto",D396*E396,0)</f>
        <v>0</v>
      </c>
      <c r="I396" s="21" t="n">
        <f aca="false">H396-IF(K396="Correcto",N(F396),0)</f>
        <v>0</v>
      </c>
      <c r="J396" s="21" t="n">
        <f aca="false">I396-IF(K396="Correcto",N(G396),0)</f>
        <v>0</v>
      </c>
      <c r="K396" s="8" t="str">
        <f aca="false">IF(COUNTA(A396:G396)=0,"",IF(OR(A396="",B396="",AND(C396&lt;&gt;"Inicial",C396&lt;&gt;"Recurrente"),NOT(ISNUMBER(D396)),D396&lt;0,NOT(ISNUMBER(E396)),E396&lt;1,MOD(E396,1)&lt;&gt;0,AND(C396="Inicial",E396&lt;&gt;1),AND(F396&lt;&gt;"",NOT(ISNUMBER(F396))),AND(G396&lt;&gt;"",NOT(ISNUMBER(G396))),N(F396)&lt;0,N(G396)&lt;0,N(F396)&gt;D396*E396),"REVISAR datos","Correcto"))</f>
        <v/>
      </c>
      <c r="L396" s="22" t="str">
        <f aca="false">IF(COUNTA(A396)=0,"",IF(COUNTIFS(Resumen!$A$18:$A$25,A396)=1,"Clasificado","REVISAR categoría"))</f>
        <v/>
      </c>
      <c r="M396" s="1" t="n">
        <f aca="false">IF(COUNTA(A396:G396)&gt;0,ROW(),0)</f>
        <v>0</v>
      </c>
    </row>
    <row r="397" customFormat="false" ht="30" hidden="false" customHeight="true" outlineLevel="0" collapsed="false">
      <c r="A397" s="27"/>
      <c r="B397" s="27"/>
      <c r="C397" s="27"/>
      <c r="D397" s="28"/>
      <c r="E397" s="27"/>
      <c r="F397" s="28"/>
      <c r="G397" s="28"/>
      <c r="H397" s="21" t="n">
        <f aca="false">IF(K397="Correcto",D397*E397,0)</f>
        <v>0</v>
      </c>
      <c r="I397" s="21" t="n">
        <f aca="false">H397-IF(K397="Correcto",N(F397),0)</f>
        <v>0</v>
      </c>
      <c r="J397" s="21" t="n">
        <f aca="false">I397-IF(K397="Correcto",N(G397),0)</f>
        <v>0</v>
      </c>
      <c r="K397" s="8" t="str">
        <f aca="false">IF(COUNTA(A397:G397)=0,"",IF(OR(A397="",B397="",AND(C397&lt;&gt;"Inicial",C397&lt;&gt;"Recurrente"),NOT(ISNUMBER(D397)),D397&lt;0,NOT(ISNUMBER(E397)),E397&lt;1,MOD(E397,1)&lt;&gt;0,AND(C397="Inicial",E397&lt;&gt;1),AND(F397&lt;&gt;"",NOT(ISNUMBER(F397))),AND(G397&lt;&gt;"",NOT(ISNUMBER(G397))),N(F397)&lt;0,N(G397)&lt;0,N(F397)&gt;D397*E397),"REVISAR datos","Correcto"))</f>
        <v/>
      </c>
      <c r="L397" s="22" t="str">
        <f aca="false">IF(COUNTA(A397)=0,"",IF(COUNTIFS(Resumen!$A$18:$A$25,A397)=1,"Clasificado","REVISAR categoría"))</f>
        <v/>
      </c>
      <c r="M397" s="1" t="n">
        <f aca="false">IF(COUNTA(A397:G397)&gt;0,ROW(),0)</f>
        <v>0</v>
      </c>
    </row>
    <row r="398" customFormat="false" ht="30" hidden="false" customHeight="true" outlineLevel="0" collapsed="false">
      <c r="A398" s="27"/>
      <c r="B398" s="27"/>
      <c r="C398" s="27"/>
      <c r="D398" s="28"/>
      <c r="E398" s="27"/>
      <c r="F398" s="28"/>
      <c r="G398" s="28"/>
      <c r="H398" s="21" t="n">
        <f aca="false">IF(K398="Correcto",D398*E398,0)</f>
        <v>0</v>
      </c>
      <c r="I398" s="21" t="n">
        <f aca="false">H398-IF(K398="Correcto",N(F398),0)</f>
        <v>0</v>
      </c>
      <c r="J398" s="21" t="n">
        <f aca="false">I398-IF(K398="Correcto",N(G398),0)</f>
        <v>0</v>
      </c>
      <c r="K398" s="8" t="str">
        <f aca="false">IF(COUNTA(A398:G398)=0,"",IF(OR(A398="",B398="",AND(C398&lt;&gt;"Inicial",C398&lt;&gt;"Recurrente"),NOT(ISNUMBER(D398)),D398&lt;0,NOT(ISNUMBER(E398)),E398&lt;1,MOD(E398,1)&lt;&gt;0,AND(C398="Inicial",E398&lt;&gt;1),AND(F398&lt;&gt;"",NOT(ISNUMBER(F398))),AND(G398&lt;&gt;"",NOT(ISNUMBER(G398))),N(F398)&lt;0,N(G398)&lt;0,N(F398)&gt;D398*E398),"REVISAR datos","Correcto"))</f>
        <v/>
      </c>
      <c r="L398" s="22" t="str">
        <f aca="false">IF(COUNTA(A398)=0,"",IF(COUNTIFS(Resumen!$A$18:$A$25,A398)=1,"Clasificado","REVISAR categoría"))</f>
        <v/>
      </c>
      <c r="M398" s="1" t="n">
        <f aca="false">IF(COUNTA(A398:G398)&gt;0,ROW(),0)</f>
        <v>0</v>
      </c>
    </row>
    <row r="399" customFormat="false" ht="30" hidden="false" customHeight="true" outlineLevel="0" collapsed="false">
      <c r="A399" s="27"/>
      <c r="B399" s="27"/>
      <c r="C399" s="27"/>
      <c r="D399" s="28"/>
      <c r="E399" s="27"/>
      <c r="F399" s="28"/>
      <c r="G399" s="28"/>
      <c r="H399" s="21" t="n">
        <f aca="false">IF(K399="Correcto",D399*E399,0)</f>
        <v>0</v>
      </c>
      <c r="I399" s="21" t="n">
        <f aca="false">H399-IF(K399="Correcto",N(F399),0)</f>
        <v>0</v>
      </c>
      <c r="J399" s="21" t="n">
        <f aca="false">I399-IF(K399="Correcto",N(G399),0)</f>
        <v>0</v>
      </c>
      <c r="K399" s="8" t="str">
        <f aca="false">IF(COUNTA(A399:G399)=0,"",IF(OR(A399="",B399="",AND(C399&lt;&gt;"Inicial",C399&lt;&gt;"Recurrente"),NOT(ISNUMBER(D399)),D399&lt;0,NOT(ISNUMBER(E399)),E399&lt;1,MOD(E399,1)&lt;&gt;0,AND(C399="Inicial",E399&lt;&gt;1),AND(F399&lt;&gt;"",NOT(ISNUMBER(F399))),AND(G399&lt;&gt;"",NOT(ISNUMBER(G399))),N(F399)&lt;0,N(G399)&lt;0,N(F399)&gt;D399*E399),"REVISAR datos","Correcto"))</f>
        <v/>
      </c>
      <c r="L399" s="22" t="str">
        <f aca="false">IF(COUNTA(A399)=0,"",IF(COUNTIFS(Resumen!$A$18:$A$25,A399)=1,"Clasificado","REVISAR categoría"))</f>
        <v/>
      </c>
      <c r="M399" s="1" t="n">
        <f aca="false">IF(COUNTA(A399:G399)&gt;0,ROW(),0)</f>
        <v>0</v>
      </c>
    </row>
    <row r="400" customFormat="false" ht="30" hidden="false" customHeight="true" outlineLevel="0" collapsed="false">
      <c r="A400" s="27"/>
      <c r="B400" s="27"/>
      <c r="C400" s="27"/>
      <c r="D400" s="28"/>
      <c r="E400" s="27"/>
      <c r="F400" s="28"/>
      <c r="G400" s="28"/>
      <c r="H400" s="21" t="n">
        <f aca="false">IF(K400="Correcto",D400*E400,0)</f>
        <v>0</v>
      </c>
      <c r="I400" s="21" t="n">
        <f aca="false">H400-IF(K400="Correcto",N(F400),0)</f>
        <v>0</v>
      </c>
      <c r="J400" s="21" t="n">
        <f aca="false">I400-IF(K400="Correcto",N(G400),0)</f>
        <v>0</v>
      </c>
      <c r="K400" s="8" t="str">
        <f aca="false">IF(COUNTA(A400:G400)=0,"",IF(OR(A400="",B400="",AND(C400&lt;&gt;"Inicial",C400&lt;&gt;"Recurrente"),NOT(ISNUMBER(D400)),D400&lt;0,NOT(ISNUMBER(E400)),E400&lt;1,MOD(E400,1)&lt;&gt;0,AND(C400="Inicial",E400&lt;&gt;1),AND(F400&lt;&gt;"",NOT(ISNUMBER(F400))),AND(G400&lt;&gt;"",NOT(ISNUMBER(G400))),N(F400)&lt;0,N(G400)&lt;0,N(F400)&gt;D400*E400),"REVISAR datos","Correcto"))</f>
        <v/>
      </c>
      <c r="L400" s="22" t="str">
        <f aca="false">IF(COUNTA(A400)=0,"",IF(COUNTIFS(Resumen!$A$18:$A$25,A400)=1,"Clasificado","REVISAR categoría"))</f>
        <v/>
      </c>
      <c r="M400" s="1" t="n">
        <f aca="false">IF(COUNTA(A400:G400)&gt;0,ROW(),0)</f>
        <v>0</v>
      </c>
    </row>
    <row r="401" customFormat="false" ht="30" hidden="false" customHeight="true" outlineLevel="0" collapsed="false">
      <c r="A401" s="27"/>
      <c r="B401" s="27"/>
      <c r="C401" s="27"/>
      <c r="D401" s="28"/>
      <c r="E401" s="27"/>
      <c r="F401" s="28"/>
      <c r="G401" s="28"/>
      <c r="H401" s="21" t="n">
        <f aca="false">IF(K401="Correcto",D401*E401,0)</f>
        <v>0</v>
      </c>
      <c r="I401" s="21" t="n">
        <f aca="false">H401-IF(K401="Correcto",N(F401),0)</f>
        <v>0</v>
      </c>
      <c r="J401" s="21" t="n">
        <f aca="false">I401-IF(K401="Correcto",N(G401),0)</f>
        <v>0</v>
      </c>
      <c r="K401" s="8" t="str">
        <f aca="false">IF(COUNTA(A401:G401)=0,"",IF(OR(A401="",B401="",AND(C401&lt;&gt;"Inicial",C401&lt;&gt;"Recurrente"),NOT(ISNUMBER(D401)),D401&lt;0,NOT(ISNUMBER(E401)),E401&lt;1,MOD(E401,1)&lt;&gt;0,AND(C401="Inicial",E401&lt;&gt;1),AND(F401&lt;&gt;"",NOT(ISNUMBER(F401))),AND(G401&lt;&gt;"",NOT(ISNUMBER(G401))),N(F401)&lt;0,N(G401)&lt;0,N(F401)&gt;D401*E401),"REVISAR datos","Correcto"))</f>
        <v/>
      </c>
      <c r="L401" s="22" t="str">
        <f aca="false">IF(COUNTA(A401)=0,"",IF(COUNTIFS(Resumen!$A$18:$A$25,A401)=1,"Clasificado","REVISAR categoría"))</f>
        <v/>
      </c>
      <c r="M401" s="1" t="n">
        <f aca="false">IF(COUNTA(A401:G401)&gt;0,ROW(),0)</f>
        <v>0</v>
      </c>
    </row>
    <row r="402" customFormat="false" ht="30" hidden="false" customHeight="true" outlineLevel="0" collapsed="false">
      <c r="A402" s="27"/>
      <c r="B402" s="27"/>
      <c r="C402" s="27"/>
      <c r="D402" s="28"/>
      <c r="E402" s="27"/>
      <c r="F402" s="28"/>
      <c r="G402" s="28"/>
      <c r="H402" s="21" t="n">
        <f aca="false">IF(K402="Correcto",D402*E402,0)</f>
        <v>0</v>
      </c>
      <c r="I402" s="21" t="n">
        <f aca="false">H402-IF(K402="Correcto",N(F402),0)</f>
        <v>0</v>
      </c>
      <c r="J402" s="21" t="n">
        <f aca="false">I402-IF(K402="Correcto",N(G402),0)</f>
        <v>0</v>
      </c>
      <c r="K402" s="8" t="str">
        <f aca="false">IF(COUNTA(A402:G402)=0,"",IF(OR(A402="",B402="",AND(C402&lt;&gt;"Inicial",C402&lt;&gt;"Recurrente"),NOT(ISNUMBER(D402)),D402&lt;0,NOT(ISNUMBER(E402)),E402&lt;1,MOD(E402,1)&lt;&gt;0,AND(C402="Inicial",E402&lt;&gt;1),AND(F402&lt;&gt;"",NOT(ISNUMBER(F402))),AND(G402&lt;&gt;"",NOT(ISNUMBER(G402))),N(F402)&lt;0,N(G402)&lt;0,N(F402)&gt;D402*E402),"REVISAR datos","Correcto"))</f>
        <v/>
      </c>
      <c r="L402" s="22" t="str">
        <f aca="false">IF(COUNTA(A402)=0,"",IF(COUNTIFS(Resumen!$A$18:$A$25,A402)=1,"Clasificado","REVISAR categoría"))</f>
        <v/>
      </c>
      <c r="M402" s="1" t="n">
        <f aca="false">IF(COUNTA(A402:G402)&gt;0,ROW(),0)</f>
        <v>0</v>
      </c>
    </row>
    <row r="403" customFormat="false" ht="30" hidden="false" customHeight="true" outlineLevel="0" collapsed="false">
      <c r="A403" s="27"/>
      <c r="B403" s="27"/>
      <c r="C403" s="27"/>
      <c r="D403" s="28"/>
      <c r="E403" s="27"/>
      <c r="F403" s="28"/>
      <c r="G403" s="28"/>
      <c r="H403" s="21" t="n">
        <f aca="false">IF(K403="Correcto",D403*E403,0)</f>
        <v>0</v>
      </c>
      <c r="I403" s="21" t="n">
        <f aca="false">H403-IF(K403="Correcto",N(F403),0)</f>
        <v>0</v>
      </c>
      <c r="J403" s="21" t="n">
        <f aca="false">I403-IF(K403="Correcto",N(G403),0)</f>
        <v>0</v>
      </c>
      <c r="K403" s="8" t="str">
        <f aca="false">IF(COUNTA(A403:G403)=0,"",IF(OR(A403="",B403="",AND(C403&lt;&gt;"Inicial",C403&lt;&gt;"Recurrente"),NOT(ISNUMBER(D403)),D403&lt;0,NOT(ISNUMBER(E403)),E403&lt;1,MOD(E403,1)&lt;&gt;0,AND(C403="Inicial",E403&lt;&gt;1),AND(F403&lt;&gt;"",NOT(ISNUMBER(F403))),AND(G403&lt;&gt;"",NOT(ISNUMBER(G403))),N(F403)&lt;0,N(G403)&lt;0,N(F403)&gt;D403*E403),"REVISAR datos","Correcto"))</f>
        <v/>
      </c>
      <c r="L403" s="22" t="str">
        <f aca="false">IF(COUNTA(A403)=0,"",IF(COUNTIFS(Resumen!$A$18:$A$25,A403)=1,"Clasificado","REVISAR categoría"))</f>
        <v/>
      </c>
      <c r="M403" s="1" t="n">
        <f aca="false">IF(COUNTA(A403:G403)&gt;0,ROW(),0)</f>
        <v>0</v>
      </c>
    </row>
    <row r="404" customFormat="false" ht="30" hidden="false" customHeight="true" outlineLevel="0" collapsed="false">
      <c r="A404" s="27"/>
      <c r="B404" s="27"/>
      <c r="C404" s="27"/>
      <c r="D404" s="28"/>
      <c r="E404" s="27"/>
      <c r="F404" s="28"/>
      <c r="G404" s="28"/>
      <c r="H404" s="21" t="n">
        <f aca="false">IF(K404="Correcto",D404*E404,0)</f>
        <v>0</v>
      </c>
      <c r="I404" s="21" t="n">
        <f aca="false">H404-IF(K404="Correcto",N(F404),0)</f>
        <v>0</v>
      </c>
      <c r="J404" s="21" t="n">
        <f aca="false">I404-IF(K404="Correcto",N(G404),0)</f>
        <v>0</v>
      </c>
      <c r="K404" s="8" t="str">
        <f aca="false">IF(COUNTA(A404:G404)=0,"",IF(OR(A404="",B404="",AND(C404&lt;&gt;"Inicial",C404&lt;&gt;"Recurrente"),NOT(ISNUMBER(D404)),D404&lt;0,NOT(ISNUMBER(E404)),E404&lt;1,MOD(E404,1)&lt;&gt;0,AND(C404="Inicial",E404&lt;&gt;1),AND(F404&lt;&gt;"",NOT(ISNUMBER(F404))),AND(G404&lt;&gt;"",NOT(ISNUMBER(G404))),N(F404)&lt;0,N(G404)&lt;0,N(F404)&gt;D404*E404),"REVISAR datos","Correcto"))</f>
        <v/>
      </c>
      <c r="L404" s="22" t="str">
        <f aca="false">IF(COUNTA(A404)=0,"",IF(COUNTIFS(Resumen!$A$18:$A$25,A404)=1,"Clasificado","REVISAR categoría"))</f>
        <v/>
      </c>
      <c r="M404" s="1" t="n">
        <f aca="false">IF(COUNTA(A404:G404)&gt;0,ROW(),0)</f>
        <v>0</v>
      </c>
    </row>
    <row r="405" customFormat="false" ht="30" hidden="false" customHeight="true" outlineLevel="0" collapsed="false">
      <c r="A405" s="27"/>
      <c r="B405" s="27"/>
      <c r="C405" s="27"/>
      <c r="D405" s="28"/>
      <c r="E405" s="27"/>
      <c r="F405" s="28"/>
      <c r="G405" s="28"/>
      <c r="H405" s="21" t="n">
        <f aca="false">IF(K405="Correcto",D405*E405,0)</f>
        <v>0</v>
      </c>
      <c r="I405" s="21" t="n">
        <f aca="false">H405-IF(K405="Correcto",N(F405),0)</f>
        <v>0</v>
      </c>
      <c r="J405" s="21" t="n">
        <f aca="false">I405-IF(K405="Correcto",N(G405),0)</f>
        <v>0</v>
      </c>
      <c r="K405" s="8" t="str">
        <f aca="false">IF(COUNTA(A405:G405)=0,"",IF(OR(A405="",B405="",AND(C405&lt;&gt;"Inicial",C405&lt;&gt;"Recurrente"),NOT(ISNUMBER(D405)),D405&lt;0,NOT(ISNUMBER(E405)),E405&lt;1,MOD(E405,1)&lt;&gt;0,AND(C405="Inicial",E405&lt;&gt;1),AND(F405&lt;&gt;"",NOT(ISNUMBER(F405))),AND(G405&lt;&gt;"",NOT(ISNUMBER(G405))),N(F405)&lt;0,N(G405)&lt;0,N(F405)&gt;D405*E405),"REVISAR datos","Correcto"))</f>
        <v/>
      </c>
      <c r="L405" s="22" t="str">
        <f aca="false">IF(COUNTA(A405)=0,"",IF(COUNTIFS(Resumen!$A$18:$A$25,A405)=1,"Clasificado","REVISAR categoría"))</f>
        <v/>
      </c>
      <c r="M405" s="1" t="n">
        <f aca="false">IF(COUNTA(A405:G405)&gt;0,ROW(),0)</f>
        <v>0</v>
      </c>
    </row>
    <row r="406" customFormat="false" ht="30" hidden="false" customHeight="true" outlineLevel="0" collapsed="false">
      <c r="A406" s="27"/>
      <c r="B406" s="27"/>
      <c r="C406" s="27"/>
      <c r="D406" s="28"/>
      <c r="E406" s="27"/>
      <c r="F406" s="28"/>
      <c r="G406" s="28"/>
      <c r="H406" s="21" t="n">
        <f aca="false">IF(K406="Correcto",D406*E406,0)</f>
        <v>0</v>
      </c>
      <c r="I406" s="21" t="n">
        <f aca="false">H406-IF(K406="Correcto",N(F406),0)</f>
        <v>0</v>
      </c>
      <c r="J406" s="21" t="n">
        <f aca="false">I406-IF(K406="Correcto",N(G406),0)</f>
        <v>0</v>
      </c>
      <c r="K406" s="8" t="str">
        <f aca="false">IF(COUNTA(A406:G406)=0,"",IF(OR(A406="",B406="",AND(C406&lt;&gt;"Inicial",C406&lt;&gt;"Recurrente"),NOT(ISNUMBER(D406)),D406&lt;0,NOT(ISNUMBER(E406)),E406&lt;1,MOD(E406,1)&lt;&gt;0,AND(C406="Inicial",E406&lt;&gt;1),AND(F406&lt;&gt;"",NOT(ISNUMBER(F406))),AND(G406&lt;&gt;"",NOT(ISNUMBER(G406))),N(F406)&lt;0,N(G406)&lt;0,N(F406)&gt;D406*E406),"REVISAR datos","Correcto"))</f>
        <v/>
      </c>
      <c r="L406" s="22" t="str">
        <f aca="false">IF(COUNTA(A406)=0,"",IF(COUNTIFS(Resumen!$A$18:$A$25,A406)=1,"Clasificado","REVISAR categoría"))</f>
        <v/>
      </c>
      <c r="M406" s="1" t="n">
        <f aca="false">IF(COUNTA(A406:G406)&gt;0,ROW(),0)</f>
        <v>0</v>
      </c>
    </row>
    <row r="407" customFormat="false" ht="30" hidden="false" customHeight="true" outlineLevel="0" collapsed="false">
      <c r="A407" s="27"/>
      <c r="B407" s="27"/>
      <c r="C407" s="27"/>
      <c r="D407" s="28"/>
      <c r="E407" s="27"/>
      <c r="F407" s="28"/>
      <c r="G407" s="28"/>
      <c r="H407" s="21" t="n">
        <f aca="false">IF(K407="Correcto",D407*E407,0)</f>
        <v>0</v>
      </c>
      <c r="I407" s="21" t="n">
        <f aca="false">H407-IF(K407="Correcto",N(F407),0)</f>
        <v>0</v>
      </c>
      <c r="J407" s="21" t="n">
        <f aca="false">I407-IF(K407="Correcto",N(G407),0)</f>
        <v>0</v>
      </c>
      <c r="K407" s="8" t="str">
        <f aca="false">IF(COUNTA(A407:G407)=0,"",IF(OR(A407="",B407="",AND(C407&lt;&gt;"Inicial",C407&lt;&gt;"Recurrente"),NOT(ISNUMBER(D407)),D407&lt;0,NOT(ISNUMBER(E407)),E407&lt;1,MOD(E407,1)&lt;&gt;0,AND(C407="Inicial",E407&lt;&gt;1),AND(F407&lt;&gt;"",NOT(ISNUMBER(F407))),AND(G407&lt;&gt;"",NOT(ISNUMBER(G407))),N(F407)&lt;0,N(G407)&lt;0,N(F407)&gt;D407*E407),"REVISAR datos","Correcto"))</f>
        <v/>
      </c>
      <c r="L407" s="22" t="str">
        <f aca="false">IF(COUNTA(A407)=0,"",IF(COUNTIFS(Resumen!$A$18:$A$25,A407)=1,"Clasificado","REVISAR categoría"))</f>
        <v/>
      </c>
      <c r="M407" s="1" t="n">
        <f aca="false">IF(COUNTA(A407:G407)&gt;0,ROW(),0)</f>
        <v>0</v>
      </c>
    </row>
    <row r="408" customFormat="false" ht="30" hidden="false" customHeight="true" outlineLevel="0" collapsed="false">
      <c r="A408" s="27"/>
      <c r="B408" s="27"/>
      <c r="C408" s="27"/>
      <c r="D408" s="28"/>
      <c r="E408" s="27"/>
      <c r="F408" s="28"/>
      <c r="G408" s="28"/>
      <c r="H408" s="21" t="n">
        <f aca="false">IF(K408="Correcto",D408*E408,0)</f>
        <v>0</v>
      </c>
      <c r="I408" s="21" t="n">
        <f aca="false">H408-IF(K408="Correcto",N(F408),0)</f>
        <v>0</v>
      </c>
      <c r="J408" s="21" t="n">
        <f aca="false">I408-IF(K408="Correcto",N(G408),0)</f>
        <v>0</v>
      </c>
      <c r="K408" s="8" t="str">
        <f aca="false">IF(COUNTA(A408:G408)=0,"",IF(OR(A408="",B408="",AND(C408&lt;&gt;"Inicial",C408&lt;&gt;"Recurrente"),NOT(ISNUMBER(D408)),D408&lt;0,NOT(ISNUMBER(E408)),E408&lt;1,MOD(E408,1)&lt;&gt;0,AND(C408="Inicial",E408&lt;&gt;1),AND(F408&lt;&gt;"",NOT(ISNUMBER(F408))),AND(G408&lt;&gt;"",NOT(ISNUMBER(G408))),N(F408)&lt;0,N(G408)&lt;0,N(F408)&gt;D408*E408),"REVISAR datos","Correcto"))</f>
        <v/>
      </c>
      <c r="L408" s="22" t="str">
        <f aca="false">IF(COUNTA(A408)=0,"",IF(COUNTIFS(Resumen!$A$18:$A$25,A408)=1,"Clasificado","REVISAR categoría"))</f>
        <v/>
      </c>
      <c r="M408" s="1" t="n">
        <f aca="false">IF(COUNTA(A408:G408)&gt;0,ROW(),0)</f>
        <v>0</v>
      </c>
    </row>
    <row r="409" customFormat="false" ht="30" hidden="false" customHeight="true" outlineLevel="0" collapsed="false">
      <c r="A409" s="27"/>
      <c r="B409" s="27"/>
      <c r="C409" s="27"/>
      <c r="D409" s="28"/>
      <c r="E409" s="27"/>
      <c r="F409" s="28"/>
      <c r="G409" s="28"/>
      <c r="H409" s="21" t="n">
        <f aca="false">IF(K409="Correcto",D409*E409,0)</f>
        <v>0</v>
      </c>
      <c r="I409" s="21" t="n">
        <f aca="false">H409-IF(K409="Correcto",N(F409),0)</f>
        <v>0</v>
      </c>
      <c r="J409" s="21" t="n">
        <f aca="false">I409-IF(K409="Correcto",N(G409),0)</f>
        <v>0</v>
      </c>
      <c r="K409" s="8" t="str">
        <f aca="false">IF(COUNTA(A409:G409)=0,"",IF(OR(A409="",B409="",AND(C409&lt;&gt;"Inicial",C409&lt;&gt;"Recurrente"),NOT(ISNUMBER(D409)),D409&lt;0,NOT(ISNUMBER(E409)),E409&lt;1,MOD(E409,1)&lt;&gt;0,AND(C409="Inicial",E409&lt;&gt;1),AND(F409&lt;&gt;"",NOT(ISNUMBER(F409))),AND(G409&lt;&gt;"",NOT(ISNUMBER(G409))),N(F409)&lt;0,N(G409)&lt;0,N(F409)&gt;D409*E409),"REVISAR datos","Correcto"))</f>
        <v/>
      </c>
      <c r="L409" s="22" t="str">
        <f aca="false">IF(COUNTA(A409)=0,"",IF(COUNTIFS(Resumen!$A$18:$A$25,A409)=1,"Clasificado","REVISAR categoría"))</f>
        <v/>
      </c>
      <c r="M409" s="1" t="n">
        <f aca="false">IF(COUNTA(A409:G409)&gt;0,ROW(),0)</f>
        <v>0</v>
      </c>
    </row>
    <row r="410" customFormat="false" ht="30" hidden="false" customHeight="true" outlineLevel="0" collapsed="false">
      <c r="A410" s="27"/>
      <c r="B410" s="27"/>
      <c r="C410" s="27"/>
      <c r="D410" s="28"/>
      <c r="E410" s="27"/>
      <c r="F410" s="28"/>
      <c r="G410" s="28"/>
      <c r="H410" s="21" t="n">
        <f aca="false">IF(K410="Correcto",D410*E410,0)</f>
        <v>0</v>
      </c>
      <c r="I410" s="21" t="n">
        <f aca="false">H410-IF(K410="Correcto",N(F410),0)</f>
        <v>0</v>
      </c>
      <c r="J410" s="21" t="n">
        <f aca="false">I410-IF(K410="Correcto",N(G410),0)</f>
        <v>0</v>
      </c>
      <c r="K410" s="8" t="str">
        <f aca="false">IF(COUNTA(A410:G410)=0,"",IF(OR(A410="",B410="",AND(C410&lt;&gt;"Inicial",C410&lt;&gt;"Recurrente"),NOT(ISNUMBER(D410)),D410&lt;0,NOT(ISNUMBER(E410)),E410&lt;1,MOD(E410,1)&lt;&gt;0,AND(C410="Inicial",E410&lt;&gt;1),AND(F410&lt;&gt;"",NOT(ISNUMBER(F410))),AND(G410&lt;&gt;"",NOT(ISNUMBER(G410))),N(F410)&lt;0,N(G410)&lt;0,N(F410)&gt;D410*E410),"REVISAR datos","Correcto"))</f>
        <v/>
      </c>
      <c r="L410" s="22" t="str">
        <f aca="false">IF(COUNTA(A410)=0,"",IF(COUNTIFS(Resumen!$A$18:$A$25,A410)=1,"Clasificado","REVISAR categoría"))</f>
        <v/>
      </c>
      <c r="M410" s="1" t="n">
        <f aca="false">IF(COUNTA(A410:G410)&gt;0,ROW(),0)</f>
        <v>0</v>
      </c>
    </row>
    <row r="411" customFormat="false" ht="30" hidden="false" customHeight="true" outlineLevel="0" collapsed="false">
      <c r="A411" s="27"/>
      <c r="B411" s="27"/>
      <c r="C411" s="27"/>
      <c r="D411" s="28"/>
      <c r="E411" s="27"/>
      <c r="F411" s="28"/>
      <c r="G411" s="28"/>
      <c r="H411" s="21" t="n">
        <f aca="false">IF(K411="Correcto",D411*E411,0)</f>
        <v>0</v>
      </c>
      <c r="I411" s="21" t="n">
        <f aca="false">H411-IF(K411="Correcto",N(F411),0)</f>
        <v>0</v>
      </c>
      <c r="J411" s="21" t="n">
        <f aca="false">I411-IF(K411="Correcto",N(G411),0)</f>
        <v>0</v>
      </c>
      <c r="K411" s="8" t="str">
        <f aca="false">IF(COUNTA(A411:G411)=0,"",IF(OR(A411="",B411="",AND(C411&lt;&gt;"Inicial",C411&lt;&gt;"Recurrente"),NOT(ISNUMBER(D411)),D411&lt;0,NOT(ISNUMBER(E411)),E411&lt;1,MOD(E411,1)&lt;&gt;0,AND(C411="Inicial",E411&lt;&gt;1),AND(F411&lt;&gt;"",NOT(ISNUMBER(F411))),AND(G411&lt;&gt;"",NOT(ISNUMBER(G411))),N(F411)&lt;0,N(G411)&lt;0,N(F411)&gt;D411*E411),"REVISAR datos","Correcto"))</f>
        <v/>
      </c>
      <c r="L411" s="22" t="str">
        <f aca="false">IF(COUNTA(A411)=0,"",IF(COUNTIFS(Resumen!$A$18:$A$25,A411)=1,"Clasificado","REVISAR categoría"))</f>
        <v/>
      </c>
      <c r="M411" s="1" t="n">
        <f aca="false">IF(COUNTA(A411:G411)&gt;0,ROW(),0)</f>
        <v>0</v>
      </c>
    </row>
    <row r="412" customFormat="false" ht="30" hidden="false" customHeight="true" outlineLevel="0" collapsed="false">
      <c r="A412" s="27"/>
      <c r="B412" s="27"/>
      <c r="C412" s="27"/>
      <c r="D412" s="28"/>
      <c r="E412" s="27"/>
      <c r="F412" s="28"/>
      <c r="G412" s="28"/>
      <c r="H412" s="21" t="n">
        <f aca="false">IF(K412="Correcto",D412*E412,0)</f>
        <v>0</v>
      </c>
      <c r="I412" s="21" t="n">
        <f aca="false">H412-IF(K412="Correcto",N(F412),0)</f>
        <v>0</v>
      </c>
      <c r="J412" s="21" t="n">
        <f aca="false">I412-IF(K412="Correcto",N(G412),0)</f>
        <v>0</v>
      </c>
      <c r="K412" s="8" t="str">
        <f aca="false">IF(COUNTA(A412:G412)=0,"",IF(OR(A412="",B412="",AND(C412&lt;&gt;"Inicial",C412&lt;&gt;"Recurrente"),NOT(ISNUMBER(D412)),D412&lt;0,NOT(ISNUMBER(E412)),E412&lt;1,MOD(E412,1)&lt;&gt;0,AND(C412="Inicial",E412&lt;&gt;1),AND(F412&lt;&gt;"",NOT(ISNUMBER(F412))),AND(G412&lt;&gt;"",NOT(ISNUMBER(G412))),N(F412)&lt;0,N(G412)&lt;0,N(F412)&gt;D412*E412),"REVISAR datos","Correcto"))</f>
        <v/>
      </c>
      <c r="L412" s="22" t="str">
        <f aca="false">IF(COUNTA(A412)=0,"",IF(COUNTIFS(Resumen!$A$18:$A$25,A412)=1,"Clasificado","REVISAR categoría"))</f>
        <v/>
      </c>
      <c r="M412" s="1" t="n">
        <f aca="false">IF(COUNTA(A412:G412)&gt;0,ROW(),0)</f>
        <v>0</v>
      </c>
    </row>
    <row r="413" customFormat="false" ht="30" hidden="false" customHeight="true" outlineLevel="0" collapsed="false">
      <c r="A413" s="27"/>
      <c r="B413" s="27"/>
      <c r="C413" s="27"/>
      <c r="D413" s="28"/>
      <c r="E413" s="27"/>
      <c r="F413" s="28"/>
      <c r="G413" s="28"/>
      <c r="H413" s="21" t="n">
        <f aca="false">IF(K413="Correcto",D413*E413,0)</f>
        <v>0</v>
      </c>
      <c r="I413" s="21" t="n">
        <f aca="false">H413-IF(K413="Correcto",N(F413),0)</f>
        <v>0</v>
      </c>
      <c r="J413" s="21" t="n">
        <f aca="false">I413-IF(K413="Correcto",N(G413),0)</f>
        <v>0</v>
      </c>
      <c r="K413" s="8" t="str">
        <f aca="false">IF(COUNTA(A413:G413)=0,"",IF(OR(A413="",B413="",AND(C413&lt;&gt;"Inicial",C413&lt;&gt;"Recurrente"),NOT(ISNUMBER(D413)),D413&lt;0,NOT(ISNUMBER(E413)),E413&lt;1,MOD(E413,1)&lt;&gt;0,AND(C413="Inicial",E413&lt;&gt;1),AND(F413&lt;&gt;"",NOT(ISNUMBER(F413))),AND(G413&lt;&gt;"",NOT(ISNUMBER(G413))),N(F413)&lt;0,N(G413)&lt;0,N(F413)&gt;D413*E413),"REVISAR datos","Correcto"))</f>
        <v/>
      </c>
      <c r="L413" s="22" t="str">
        <f aca="false">IF(COUNTA(A413)=0,"",IF(COUNTIFS(Resumen!$A$18:$A$25,A413)=1,"Clasificado","REVISAR categoría"))</f>
        <v/>
      </c>
      <c r="M413" s="1" t="n">
        <f aca="false">IF(COUNTA(A413:G413)&gt;0,ROW(),0)</f>
        <v>0</v>
      </c>
    </row>
    <row r="414" customFormat="false" ht="30" hidden="false" customHeight="true" outlineLevel="0" collapsed="false">
      <c r="A414" s="27"/>
      <c r="B414" s="27"/>
      <c r="C414" s="27"/>
      <c r="D414" s="28"/>
      <c r="E414" s="27"/>
      <c r="F414" s="28"/>
      <c r="G414" s="28"/>
      <c r="H414" s="21" t="n">
        <f aca="false">IF(K414="Correcto",D414*E414,0)</f>
        <v>0</v>
      </c>
      <c r="I414" s="21" t="n">
        <f aca="false">H414-IF(K414="Correcto",N(F414),0)</f>
        <v>0</v>
      </c>
      <c r="J414" s="21" t="n">
        <f aca="false">I414-IF(K414="Correcto",N(G414),0)</f>
        <v>0</v>
      </c>
      <c r="K414" s="8" t="str">
        <f aca="false">IF(COUNTA(A414:G414)=0,"",IF(OR(A414="",B414="",AND(C414&lt;&gt;"Inicial",C414&lt;&gt;"Recurrente"),NOT(ISNUMBER(D414)),D414&lt;0,NOT(ISNUMBER(E414)),E414&lt;1,MOD(E414,1)&lt;&gt;0,AND(C414="Inicial",E414&lt;&gt;1),AND(F414&lt;&gt;"",NOT(ISNUMBER(F414))),AND(G414&lt;&gt;"",NOT(ISNUMBER(G414))),N(F414)&lt;0,N(G414)&lt;0,N(F414)&gt;D414*E414),"REVISAR datos","Correcto"))</f>
        <v/>
      </c>
      <c r="L414" s="22" t="str">
        <f aca="false">IF(COUNTA(A414)=0,"",IF(COUNTIFS(Resumen!$A$18:$A$25,A414)=1,"Clasificado","REVISAR categoría"))</f>
        <v/>
      </c>
      <c r="M414" s="1" t="n">
        <f aca="false">IF(COUNTA(A414:G414)&gt;0,ROW(),0)</f>
        <v>0</v>
      </c>
    </row>
    <row r="415" customFormat="false" ht="30" hidden="false" customHeight="true" outlineLevel="0" collapsed="false">
      <c r="A415" s="27"/>
      <c r="B415" s="27"/>
      <c r="C415" s="27"/>
      <c r="D415" s="28"/>
      <c r="E415" s="27"/>
      <c r="F415" s="28"/>
      <c r="G415" s="28"/>
      <c r="H415" s="21" t="n">
        <f aca="false">IF(K415="Correcto",D415*E415,0)</f>
        <v>0</v>
      </c>
      <c r="I415" s="21" t="n">
        <f aca="false">H415-IF(K415="Correcto",N(F415),0)</f>
        <v>0</v>
      </c>
      <c r="J415" s="21" t="n">
        <f aca="false">I415-IF(K415="Correcto",N(G415),0)</f>
        <v>0</v>
      </c>
      <c r="K415" s="8" t="str">
        <f aca="false">IF(COUNTA(A415:G415)=0,"",IF(OR(A415="",B415="",AND(C415&lt;&gt;"Inicial",C415&lt;&gt;"Recurrente"),NOT(ISNUMBER(D415)),D415&lt;0,NOT(ISNUMBER(E415)),E415&lt;1,MOD(E415,1)&lt;&gt;0,AND(C415="Inicial",E415&lt;&gt;1),AND(F415&lt;&gt;"",NOT(ISNUMBER(F415))),AND(G415&lt;&gt;"",NOT(ISNUMBER(G415))),N(F415)&lt;0,N(G415)&lt;0,N(F415)&gt;D415*E415),"REVISAR datos","Correcto"))</f>
        <v/>
      </c>
      <c r="L415" s="22" t="str">
        <f aca="false">IF(COUNTA(A415)=0,"",IF(COUNTIFS(Resumen!$A$18:$A$25,A415)=1,"Clasificado","REVISAR categoría"))</f>
        <v/>
      </c>
      <c r="M415" s="1" t="n">
        <f aca="false">IF(COUNTA(A415:G415)&gt;0,ROW(),0)</f>
        <v>0</v>
      </c>
    </row>
    <row r="416" customFormat="false" ht="30" hidden="false" customHeight="true" outlineLevel="0" collapsed="false">
      <c r="A416" s="27"/>
      <c r="B416" s="27"/>
      <c r="C416" s="27"/>
      <c r="D416" s="28"/>
      <c r="E416" s="27"/>
      <c r="F416" s="28"/>
      <c r="G416" s="28"/>
      <c r="H416" s="21" t="n">
        <f aca="false">IF(K416="Correcto",D416*E416,0)</f>
        <v>0</v>
      </c>
      <c r="I416" s="21" t="n">
        <f aca="false">H416-IF(K416="Correcto",N(F416),0)</f>
        <v>0</v>
      </c>
      <c r="J416" s="21" t="n">
        <f aca="false">I416-IF(K416="Correcto",N(G416),0)</f>
        <v>0</v>
      </c>
      <c r="K416" s="8" t="str">
        <f aca="false">IF(COUNTA(A416:G416)=0,"",IF(OR(A416="",B416="",AND(C416&lt;&gt;"Inicial",C416&lt;&gt;"Recurrente"),NOT(ISNUMBER(D416)),D416&lt;0,NOT(ISNUMBER(E416)),E416&lt;1,MOD(E416,1)&lt;&gt;0,AND(C416="Inicial",E416&lt;&gt;1),AND(F416&lt;&gt;"",NOT(ISNUMBER(F416))),AND(G416&lt;&gt;"",NOT(ISNUMBER(G416))),N(F416)&lt;0,N(G416)&lt;0,N(F416)&gt;D416*E416),"REVISAR datos","Correcto"))</f>
        <v/>
      </c>
      <c r="L416" s="22" t="str">
        <f aca="false">IF(COUNTA(A416)=0,"",IF(COUNTIFS(Resumen!$A$18:$A$25,A416)=1,"Clasificado","REVISAR categoría"))</f>
        <v/>
      </c>
      <c r="M416" s="1" t="n">
        <f aca="false">IF(COUNTA(A416:G416)&gt;0,ROW(),0)</f>
        <v>0</v>
      </c>
    </row>
    <row r="417" customFormat="false" ht="30" hidden="false" customHeight="true" outlineLevel="0" collapsed="false">
      <c r="A417" s="27"/>
      <c r="B417" s="27"/>
      <c r="C417" s="27"/>
      <c r="D417" s="28"/>
      <c r="E417" s="27"/>
      <c r="F417" s="28"/>
      <c r="G417" s="28"/>
      <c r="H417" s="21" t="n">
        <f aca="false">IF(K417="Correcto",D417*E417,0)</f>
        <v>0</v>
      </c>
      <c r="I417" s="21" t="n">
        <f aca="false">H417-IF(K417="Correcto",N(F417),0)</f>
        <v>0</v>
      </c>
      <c r="J417" s="21" t="n">
        <f aca="false">I417-IF(K417="Correcto",N(G417),0)</f>
        <v>0</v>
      </c>
      <c r="K417" s="8" t="str">
        <f aca="false">IF(COUNTA(A417:G417)=0,"",IF(OR(A417="",B417="",AND(C417&lt;&gt;"Inicial",C417&lt;&gt;"Recurrente"),NOT(ISNUMBER(D417)),D417&lt;0,NOT(ISNUMBER(E417)),E417&lt;1,MOD(E417,1)&lt;&gt;0,AND(C417="Inicial",E417&lt;&gt;1),AND(F417&lt;&gt;"",NOT(ISNUMBER(F417))),AND(G417&lt;&gt;"",NOT(ISNUMBER(G417))),N(F417)&lt;0,N(G417)&lt;0,N(F417)&gt;D417*E417),"REVISAR datos","Correcto"))</f>
        <v/>
      </c>
      <c r="L417" s="22" t="str">
        <f aca="false">IF(COUNTA(A417)=0,"",IF(COUNTIFS(Resumen!$A$18:$A$25,A417)=1,"Clasificado","REVISAR categoría"))</f>
        <v/>
      </c>
      <c r="M417" s="1" t="n">
        <f aca="false">IF(COUNTA(A417:G417)&gt;0,ROW(),0)</f>
        <v>0</v>
      </c>
    </row>
    <row r="418" customFormat="false" ht="30" hidden="false" customHeight="true" outlineLevel="0" collapsed="false">
      <c r="A418" s="27"/>
      <c r="B418" s="27"/>
      <c r="C418" s="27"/>
      <c r="D418" s="28"/>
      <c r="E418" s="27"/>
      <c r="F418" s="28"/>
      <c r="G418" s="28"/>
      <c r="H418" s="21" t="n">
        <f aca="false">IF(K418="Correcto",D418*E418,0)</f>
        <v>0</v>
      </c>
      <c r="I418" s="21" t="n">
        <f aca="false">H418-IF(K418="Correcto",N(F418),0)</f>
        <v>0</v>
      </c>
      <c r="J418" s="21" t="n">
        <f aca="false">I418-IF(K418="Correcto",N(G418),0)</f>
        <v>0</v>
      </c>
      <c r="K418" s="8" t="str">
        <f aca="false">IF(COUNTA(A418:G418)=0,"",IF(OR(A418="",B418="",AND(C418&lt;&gt;"Inicial",C418&lt;&gt;"Recurrente"),NOT(ISNUMBER(D418)),D418&lt;0,NOT(ISNUMBER(E418)),E418&lt;1,MOD(E418,1)&lt;&gt;0,AND(C418="Inicial",E418&lt;&gt;1),AND(F418&lt;&gt;"",NOT(ISNUMBER(F418))),AND(G418&lt;&gt;"",NOT(ISNUMBER(G418))),N(F418)&lt;0,N(G418)&lt;0,N(F418)&gt;D418*E418),"REVISAR datos","Correcto"))</f>
        <v/>
      </c>
      <c r="L418" s="22" t="str">
        <f aca="false">IF(COUNTA(A418)=0,"",IF(COUNTIFS(Resumen!$A$18:$A$25,A418)=1,"Clasificado","REVISAR categoría"))</f>
        <v/>
      </c>
      <c r="M418" s="1" t="n">
        <f aca="false">IF(COUNTA(A418:G418)&gt;0,ROW(),0)</f>
        <v>0</v>
      </c>
    </row>
    <row r="419" customFormat="false" ht="30" hidden="false" customHeight="true" outlineLevel="0" collapsed="false">
      <c r="A419" s="27"/>
      <c r="B419" s="27"/>
      <c r="C419" s="27"/>
      <c r="D419" s="28"/>
      <c r="E419" s="27"/>
      <c r="F419" s="28"/>
      <c r="G419" s="28"/>
      <c r="H419" s="21" t="n">
        <f aca="false">IF(K419="Correcto",D419*E419,0)</f>
        <v>0</v>
      </c>
      <c r="I419" s="21" t="n">
        <f aca="false">H419-IF(K419="Correcto",N(F419),0)</f>
        <v>0</v>
      </c>
      <c r="J419" s="21" t="n">
        <f aca="false">I419-IF(K419="Correcto",N(G419),0)</f>
        <v>0</v>
      </c>
      <c r="K419" s="8" t="str">
        <f aca="false">IF(COUNTA(A419:G419)=0,"",IF(OR(A419="",B419="",AND(C419&lt;&gt;"Inicial",C419&lt;&gt;"Recurrente"),NOT(ISNUMBER(D419)),D419&lt;0,NOT(ISNUMBER(E419)),E419&lt;1,MOD(E419,1)&lt;&gt;0,AND(C419="Inicial",E419&lt;&gt;1),AND(F419&lt;&gt;"",NOT(ISNUMBER(F419))),AND(G419&lt;&gt;"",NOT(ISNUMBER(G419))),N(F419)&lt;0,N(G419)&lt;0,N(F419)&gt;D419*E419),"REVISAR datos","Correcto"))</f>
        <v/>
      </c>
      <c r="L419" s="22" t="str">
        <f aca="false">IF(COUNTA(A419)=0,"",IF(COUNTIFS(Resumen!$A$18:$A$25,A419)=1,"Clasificado","REVISAR categoría"))</f>
        <v/>
      </c>
      <c r="M419" s="1" t="n">
        <f aca="false">IF(COUNTA(A419:G419)&gt;0,ROW(),0)</f>
        <v>0</v>
      </c>
    </row>
    <row r="420" customFormat="false" ht="30" hidden="false" customHeight="true" outlineLevel="0" collapsed="false">
      <c r="A420" s="27"/>
      <c r="B420" s="27"/>
      <c r="C420" s="27"/>
      <c r="D420" s="28"/>
      <c r="E420" s="27"/>
      <c r="F420" s="28"/>
      <c r="G420" s="28"/>
      <c r="H420" s="21" t="n">
        <f aca="false">IF(K420="Correcto",D420*E420,0)</f>
        <v>0</v>
      </c>
      <c r="I420" s="21" t="n">
        <f aca="false">H420-IF(K420="Correcto",N(F420),0)</f>
        <v>0</v>
      </c>
      <c r="J420" s="21" t="n">
        <f aca="false">I420-IF(K420="Correcto",N(G420),0)</f>
        <v>0</v>
      </c>
      <c r="K420" s="8" t="str">
        <f aca="false">IF(COUNTA(A420:G420)=0,"",IF(OR(A420="",B420="",AND(C420&lt;&gt;"Inicial",C420&lt;&gt;"Recurrente"),NOT(ISNUMBER(D420)),D420&lt;0,NOT(ISNUMBER(E420)),E420&lt;1,MOD(E420,1)&lt;&gt;0,AND(C420="Inicial",E420&lt;&gt;1),AND(F420&lt;&gt;"",NOT(ISNUMBER(F420))),AND(G420&lt;&gt;"",NOT(ISNUMBER(G420))),N(F420)&lt;0,N(G420)&lt;0,N(F420)&gt;D420*E420),"REVISAR datos","Correcto"))</f>
        <v/>
      </c>
      <c r="L420" s="22" t="str">
        <f aca="false">IF(COUNTA(A420)=0,"",IF(COUNTIFS(Resumen!$A$18:$A$25,A420)=1,"Clasificado","REVISAR categoría"))</f>
        <v/>
      </c>
      <c r="M420" s="1" t="n">
        <f aca="false">IF(COUNTA(A420:G420)&gt;0,ROW(),0)</f>
        <v>0</v>
      </c>
    </row>
    <row r="421" customFormat="false" ht="30" hidden="false" customHeight="true" outlineLevel="0" collapsed="false">
      <c r="A421" s="27"/>
      <c r="B421" s="27"/>
      <c r="C421" s="27"/>
      <c r="D421" s="28"/>
      <c r="E421" s="27"/>
      <c r="F421" s="28"/>
      <c r="G421" s="28"/>
      <c r="H421" s="21" t="n">
        <f aca="false">IF(K421="Correcto",D421*E421,0)</f>
        <v>0</v>
      </c>
      <c r="I421" s="21" t="n">
        <f aca="false">H421-IF(K421="Correcto",N(F421),0)</f>
        <v>0</v>
      </c>
      <c r="J421" s="21" t="n">
        <f aca="false">I421-IF(K421="Correcto",N(G421),0)</f>
        <v>0</v>
      </c>
      <c r="K421" s="8" t="str">
        <f aca="false">IF(COUNTA(A421:G421)=0,"",IF(OR(A421="",B421="",AND(C421&lt;&gt;"Inicial",C421&lt;&gt;"Recurrente"),NOT(ISNUMBER(D421)),D421&lt;0,NOT(ISNUMBER(E421)),E421&lt;1,MOD(E421,1)&lt;&gt;0,AND(C421="Inicial",E421&lt;&gt;1),AND(F421&lt;&gt;"",NOT(ISNUMBER(F421))),AND(G421&lt;&gt;"",NOT(ISNUMBER(G421))),N(F421)&lt;0,N(G421)&lt;0,N(F421)&gt;D421*E421),"REVISAR datos","Correcto"))</f>
        <v/>
      </c>
      <c r="L421" s="22" t="str">
        <f aca="false">IF(COUNTA(A421)=0,"",IF(COUNTIFS(Resumen!$A$18:$A$25,A421)=1,"Clasificado","REVISAR categoría"))</f>
        <v/>
      </c>
      <c r="M421" s="1" t="n">
        <f aca="false">IF(COUNTA(A421:G421)&gt;0,ROW(),0)</f>
        <v>0</v>
      </c>
    </row>
    <row r="422" customFormat="false" ht="30" hidden="false" customHeight="true" outlineLevel="0" collapsed="false">
      <c r="A422" s="27"/>
      <c r="B422" s="27"/>
      <c r="C422" s="27"/>
      <c r="D422" s="28"/>
      <c r="E422" s="27"/>
      <c r="F422" s="28"/>
      <c r="G422" s="28"/>
      <c r="H422" s="21" t="n">
        <f aca="false">IF(K422="Correcto",D422*E422,0)</f>
        <v>0</v>
      </c>
      <c r="I422" s="21" t="n">
        <f aca="false">H422-IF(K422="Correcto",N(F422),0)</f>
        <v>0</v>
      </c>
      <c r="J422" s="21" t="n">
        <f aca="false">I422-IF(K422="Correcto",N(G422),0)</f>
        <v>0</v>
      </c>
      <c r="K422" s="8" t="str">
        <f aca="false">IF(COUNTA(A422:G422)=0,"",IF(OR(A422="",B422="",AND(C422&lt;&gt;"Inicial",C422&lt;&gt;"Recurrente"),NOT(ISNUMBER(D422)),D422&lt;0,NOT(ISNUMBER(E422)),E422&lt;1,MOD(E422,1)&lt;&gt;0,AND(C422="Inicial",E422&lt;&gt;1),AND(F422&lt;&gt;"",NOT(ISNUMBER(F422))),AND(G422&lt;&gt;"",NOT(ISNUMBER(G422))),N(F422)&lt;0,N(G422)&lt;0,N(F422)&gt;D422*E422),"REVISAR datos","Correcto"))</f>
        <v/>
      </c>
      <c r="L422" s="22" t="str">
        <f aca="false">IF(COUNTA(A422)=0,"",IF(COUNTIFS(Resumen!$A$18:$A$25,A422)=1,"Clasificado","REVISAR categoría"))</f>
        <v/>
      </c>
      <c r="M422" s="1" t="n">
        <f aca="false">IF(COUNTA(A422:G422)&gt;0,ROW(),0)</f>
        <v>0</v>
      </c>
    </row>
    <row r="423" customFormat="false" ht="30" hidden="false" customHeight="true" outlineLevel="0" collapsed="false">
      <c r="A423" s="27"/>
      <c r="B423" s="27"/>
      <c r="C423" s="27"/>
      <c r="D423" s="28"/>
      <c r="E423" s="27"/>
      <c r="F423" s="28"/>
      <c r="G423" s="28"/>
      <c r="H423" s="21" t="n">
        <f aca="false">IF(K423="Correcto",D423*E423,0)</f>
        <v>0</v>
      </c>
      <c r="I423" s="21" t="n">
        <f aca="false">H423-IF(K423="Correcto",N(F423),0)</f>
        <v>0</v>
      </c>
      <c r="J423" s="21" t="n">
        <f aca="false">I423-IF(K423="Correcto",N(G423),0)</f>
        <v>0</v>
      </c>
      <c r="K423" s="8" t="str">
        <f aca="false">IF(COUNTA(A423:G423)=0,"",IF(OR(A423="",B423="",AND(C423&lt;&gt;"Inicial",C423&lt;&gt;"Recurrente"),NOT(ISNUMBER(D423)),D423&lt;0,NOT(ISNUMBER(E423)),E423&lt;1,MOD(E423,1)&lt;&gt;0,AND(C423="Inicial",E423&lt;&gt;1),AND(F423&lt;&gt;"",NOT(ISNUMBER(F423))),AND(G423&lt;&gt;"",NOT(ISNUMBER(G423))),N(F423)&lt;0,N(G423)&lt;0,N(F423)&gt;D423*E423),"REVISAR datos","Correcto"))</f>
        <v/>
      </c>
      <c r="L423" s="22" t="str">
        <f aca="false">IF(COUNTA(A423)=0,"",IF(COUNTIFS(Resumen!$A$18:$A$25,A423)=1,"Clasificado","REVISAR categoría"))</f>
        <v/>
      </c>
      <c r="M423" s="1" t="n">
        <f aca="false">IF(COUNTA(A423:G423)&gt;0,ROW(),0)</f>
        <v>0</v>
      </c>
    </row>
    <row r="424" customFormat="false" ht="30" hidden="false" customHeight="true" outlineLevel="0" collapsed="false">
      <c r="A424" s="27"/>
      <c r="B424" s="27"/>
      <c r="C424" s="27"/>
      <c r="D424" s="28"/>
      <c r="E424" s="27"/>
      <c r="F424" s="28"/>
      <c r="G424" s="28"/>
      <c r="H424" s="21" t="n">
        <f aca="false">IF(K424="Correcto",D424*E424,0)</f>
        <v>0</v>
      </c>
      <c r="I424" s="21" t="n">
        <f aca="false">H424-IF(K424="Correcto",N(F424),0)</f>
        <v>0</v>
      </c>
      <c r="J424" s="21" t="n">
        <f aca="false">I424-IF(K424="Correcto",N(G424),0)</f>
        <v>0</v>
      </c>
      <c r="K424" s="8" t="str">
        <f aca="false">IF(COUNTA(A424:G424)=0,"",IF(OR(A424="",B424="",AND(C424&lt;&gt;"Inicial",C424&lt;&gt;"Recurrente"),NOT(ISNUMBER(D424)),D424&lt;0,NOT(ISNUMBER(E424)),E424&lt;1,MOD(E424,1)&lt;&gt;0,AND(C424="Inicial",E424&lt;&gt;1),AND(F424&lt;&gt;"",NOT(ISNUMBER(F424))),AND(G424&lt;&gt;"",NOT(ISNUMBER(G424))),N(F424)&lt;0,N(G424)&lt;0,N(F424)&gt;D424*E424),"REVISAR datos","Correcto"))</f>
        <v/>
      </c>
      <c r="L424" s="22" t="str">
        <f aca="false">IF(COUNTA(A424)=0,"",IF(COUNTIFS(Resumen!$A$18:$A$25,A424)=1,"Clasificado","REVISAR categoría"))</f>
        <v/>
      </c>
      <c r="M424" s="1" t="n">
        <f aca="false">IF(COUNTA(A424:G424)&gt;0,ROW(),0)</f>
        <v>0</v>
      </c>
    </row>
    <row r="425" customFormat="false" ht="30" hidden="false" customHeight="true" outlineLevel="0" collapsed="false">
      <c r="A425" s="27"/>
      <c r="B425" s="27"/>
      <c r="C425" s="27"/>
      <c r="D425" s="28"/>
      <c r="E425" s="27"/>
      <c r="F425" s="28"/>
      <c r="G425" s="28"/>
      <c r="H425" s="21" t="n">
        <f aca="false">IF(K425="Correcto",D425*E425,0)</f>
        <v>0</v>
      </c>
      <c r="I425" s="21" t="n">
        <f aca="false">H425-IF(K425="Correcto",N(F425),0)</f>
        <v>0</v>
      </c>
      <c r="J425" s="21" t="n">
        <f aca="false">I425-IF(K425="Correcto",N(G425),0)</f>
        <v>0</v>
      </c>
      <c r="K425" s="8" t="str">
        <f aca="false">IF(COUNTA(A425:G425)=0,"",IF(OR(A425="",B425="",AND(C425&lt;&gt;"Inicial",C425&lt;&gt;"Recurrente"),NOT(ISNUMBER(D425)),D425&lt;0,NOT(ISNUMBER(E425)),E425&lt;1,MOD(E425,1)&lt;&gt;0,AND(C425="Inicial",E425&lt;&gt;1),AND(F425&lt;&gt;"",NOT(ISNUMBER(F425))),AND(G425&lt;&gt;"",NOT(ISNUMBER(G425))),N(F425)&lt;0,N(G425)&lt;0,N(F425)&gt;D425*E425),"REVISAR datos","Correcto"))</f>
        <v/>
      </c>
      <c r="L425" s="22" t="str">
        <f aca="false">IF(COUNTA(A425)=0,"",IF(COUNTIFS(Resumen!$A$18:$A$25,A425)=1,"Clasificado","REVISAR categoría"))</f>
        <v/>
      </c>
      <c r="M425" s="1" t="n">
        <f aca="false">IF(COUNTA(A425:G425)&gt;0,ROW(),0)</f>
        <v>0</v>
      </c>
    </row>
    <row r="426" customFormat="false" ht="30" hidden="false" customHeight="true" outlineLevel="0" collapsed="false">
      <c r="A426" s="27"/>
      <c r="B426" s="27"/>
      <c r="C426" s="27"/>
      <c r="D426" s="28"/>
      <c r="E426" s="27"/>
      <c r="F426" s="28"/>
      <c r="G426" s="28"/>
      <c r="H426" s="21" t="n">
        <f aca="false">IF(K426="Correcto",D426*E426,0)</f>
        <v>0</v>
      </c>
      <c r="I426" s="21" t="n">
        <f aca="false">H426-IF(K426="Correcto",N(F426),0)</f>
        <v>0</v>
      </c>
      <c r="J426" s="21" t="n">
        <f aca="false">I426-IF(K426="Correcto",N(G426),0)</f>
        <v>0</v>
      </c>
      <c r="K426" s="8" t="str">
        <f aca="false">IF(COUNTA(A426:G426)=0,"",IF(OR(A426="",B426="",AND(C426&lt;&gt;"Inicial",C426&lt;&gt;"Recurrente"),NOT(ISNUMBER(D426)),D426&lt;0,NOT(ISNUMBER(E426)),E426&lt;1,MOD(E426,1)&lt;&gt;0,AND(C426="Inicial",E426&lt;&gt;1),AND(F426&lt;&gt;"",NOT(ISNUMBER(F426))),AND(G426&lt;&gt;"",NOT(ISNUMBER(G426))),N(F426)&lt;0,N(G426)&lt;0,N(F426)&gt;D426*E426),"REVISAR datos","Correcto"))</f>
        <v/>
      </c>
      <c r="L426" s="22" t="str">
        <f aca="false">IF(COUNTA(A426)=0,"",IF(COUNTIFS(Resumen!$A$18:$A$25,A426)=1,"Clasificado","REVISAR categoría"))</f>
        <v/>
      </c>
      <c r="M426" s="1" t="n">
        <f aca="false">IF(COUNTA(A426:G426)&gt;0,ROW(),0)</f>
        <v>0</v>
      </c>
    </row>
    <row r="427" customFormat="false" ht="30" hidden="false" customHeight="true" outlineLevel="0" collapsed="false">
      <c r="A427" s="27"/>
      <c r="B427" s="27"/>
      <c r="C427" s="27"/>
      <c r="D427" s="28"/>
      <c r="E427" s="27"/>
      <c r="F427" s="28"/>
      <c r="G427" s="28"/>
      <c r="H427" s="21" t="n">
        <f aca="false">IF(K427="Correcto",D427*E427,0)</f>
        <v>0</v>
      </c>
      <c r="I427" s="21" t="n">
        <f aca="false">H427-IF(K427="Correcto",N(F427),0)</f>
        <v>0</v>
      </c>
      <c r="J427" s="21" t="n">
        <f aca="false">I427-IF(K427="Correcto",N(G427),0)</f>
        <v>0</v>
      </c>
      <c r="K427" s="8" t="str">
        <f aca="false">IF(COUNTA(A427:G427)=0,"",IF(OR(A427="",B427="",AND(C427&lt;&gt;"Inicial",C427&lt;&gt;"Recurrente"),NOT(ISNUMBER(D427)),D427&lt;0,NOT(ISNUMBER(E427)),E427&lt;1,MOD(E427,1)&lt;&gt;0,AND(C427="Inicial",E427&lt;&gt;1),AND(F427&lt;&gt;"",NOT(ISNUMBER(F427))),AND(G427&lt;&gt;"",NOT(ISNUMBER(G427))),N(F427)&lt;0,N(G427)&lt;0,N(F427)&gt;D427*E427),"REVISAR datos","Correcto"))</f>
        <v/>
      </c>
      <c r="L427" s="22" t="str">
        <f aca="false">IF(COUNTA(A427)=0,"",IF(COUNTIFS(Resumen!$A$18:$A$25,A427)=1,"Clasificado","REVISAR categoría"))</f>
        <v/>
      </c>
      <c r="M427" s="1" t="n">
        <f aca="false">IF(COUNTA(A427:G427)&gt;0,ROW(),0)</f>
        <v>0</v>
      </c>
    </row>
    <row r="428" customFormat="false" ht="30" hidden="false" customHeight="true" outlineLevel="0" collapsed="false">
      <c r="A428" s="27"/>
      <c r="B428" s="27"/>
      <c r="C428" s="27"/>
      <c r="D428" s="28"/>
      <c r="E428" s="27"/>
      <c r="F428" s="28"/>
      <c r="G428" s="28"/>
      <c r="H428" s="21" t="n">
        <f aca="false">IF(K428="Correcto",D428*E428,0)</f>
        <v>0</v>
      </c>
      <c r="I428" s="21" t="n">
        <f aca="false">H428-IF(K428="Correcto",N(F428),0)</f>
        <v>0</v>
      </c>
      <c r="J428" s="21" t="n">
        <f aca="false">I428-IF(K428="Correcto",N(G428),0)</f>
        <v>0</v>
      </c>
      <c r="K428" s="8" t="str">
        <f aca="false">IF(COUNTA(A428:G428)=0,"",IF(OR(A428="",B428="",AND(C428&lt;&gt;"Inicial",C428&lt;&gt;"Recurrente"),NOT(ISNUMBER(D428)),D428&lt;0,NOT(ISNUMBER(E428)),E428&lt;1,MOD(E428,1)&lt;&gt;0,AND(C428="Inicial",E428&lt;&gt;1),AND(F428&lt;&gt;"",NOT(ISNUMBER(F428))),AND(G428&lt;&gt;"",NOT(ISNUMBER(G428))),N(F428)&lt;0,N(G428)&lt;0,N(F428)&gt;D428*E428),"REVISAR datos","Correcto"))</f>
        <v/>
      </c>
      <c r="L428" s="22" t="str">
        <f aca="false">IF(COUNTA(A428)=0,"",IF(COUNTIFS(Resumen!$A$18:$A$25,A428)=1,"Clasificado","REVISAR categoría"))</f>
        <v/>
      </c>
      <c r="M428" s="1" t="n">
        <f aca="false">IF(COUNTA(A428:G428)&gt;0,ROW(),0)</f>
        <v>0</v>
      </c>
    </row>
    <row r="429" customFormat="false" ht="30" hidden="false" customHeight="true" outlineLevel="0" collapsed="false">
      <c r="A429" s="27"/>
      <c r="B429" s="27"/>
      <c r="C429" s="27"/>
      <c r="D429" s="28"/>
      <c r="E429" s="27"/>
      <c r="F429" s="28"/>
      <c r="G429" s="28"/>
      <c r="H429" s="21" t="n">
        <f aca="false">IF(K429="Correcto",D429*E429,0)</f>
        <v>0</v>
      </c>
      <c r="I429" s="21" t="n">
        <f aca="false">H429-IF(K429="Correcto",N(F429),0)</f>
        <v>0</v>
      </c>
      <c r="J429" s="21" t="n">
        <f aca="false">I429-IF(K429="Correcto",N(G429),0)</f>
        <v>0</v>
      </c>
      <c r="K429" s="8" t="str">
        <f aca="false">IF(COUNTA(A429:G429)=0,"",IF(OR(A429="",B429="",AND(C429&lt;&gt;"Inicial",C429&lt;&gt;"Recurrente"),NOT(ISNUMBER(D429)),D429&lt;0,NOT(ISNUMBER(E429)),E429&lt;1,MOD(E429,1)&lt;&gt;0,AND(C429="Inicial",E429&lt;&gt;1),AND(F429&lt;&gt;"",NOT(ISNUMBER(F429))),AND(G429&lt;&gt;"",NOT(ISNUMBER(G429))),N(F429)&lt;0,N(G429)&lt;0,N(F429)&gt;D429*E429),"REVISAR datos","Correcto"))</f>
        <v/>
      </c>
      <c r="L429" s="22" t="str">
        <f aca="false">IF(COUNTA(A429)=0,"",IF(COUNTIFS(Resumen!$A$18:$A$25,A429)=1,"Clasificado","REVISAR categoría"))</f>
        <v/>
      </c>
      <c r="M429" s="1" t="n">
        <f aca="false">IF(COUNTA(A429:G429)&gt;0,ROW(),0)</f>
        <v>0</v>
      </c>
    </row>
    <row r="430" customFormat="false" ht="30" hidden="false" customHeight="true" outlineLevel="0" collapsed="false">
      <c r="A430" s="27"/>
      <c r="B430" s="27"/>
      <c r="C430" s="27"/>
      <c r="D430" s="28"/>
      <c r="E430" s="27"/>
      <c r="F430" s="28"/>
      <c r="G430" s="28"/>
      <c r="H430" s="21" t="n">
        <f aca="false">IF(K430="Correcto",D430*E430,0)</f>
        <v>0</v>
      </c>
      <c r="I430" s="21" t="n">
        <f aca="false">H430-IF(K430="Correcto",N(F430),0)</f>
        <v>0</v>
      </c>
      <c r="J430" s="21" t="n">
        <f aca="false">I430-IF(K430="Correcto",N(G430),0)</f>
        <v>0</v>
      </c>
      <c r="K430" s="8" t="str">
        <f aca="false">IF(COUNTA(A430:G430)=0,"",IF(OR(A430="",B430="",AND(C430&lt;&gt;"Inicial",C430&lt;&gt;"Recurrente"),NOT(ISNUMBER(D430)),D430&lt;0,NOT(ISNUMBER(E430)),E430&lt;1,MOD(E430,1)&lt;&gt;0,AND(C430="Inicial",E430&lt;&gt;1),AND(F430&lt;&gt;"",NOT(ISNUMBER(F430))),AND(G430&lt;&gt;"",NOT(ISNUMBER(G430))),N(F430)&lt;0,N(G430)&lt;0,N(F430)&gt;D430*E430),"REVISAR datos","Correcto"))</f>
        <v/>
      </c>
      <c r="L430" s="22" t="str">
        <f aca="false">IF(COUNTA(A430)=0,"",IF(COUNTIFS(Resumen!$A$18:$A$25,A430)=1,"Clasificado","REVISAR categoría"))</f>
        <v/>
      </c>
      <c r="M430" s="1" t="n">
        <f aca="false">IF(COUNTA(A430:G430)&gt;0,ROW(),0)</f>
        <v>0</v>
      </c>
    </row>
    <row r="431" customFormat="false" ht="30" hidden="false" customHeight="true" outlineLevel="0" collapsed="false">
      <c r="A431" s="27"/>
      <c r="B431" s="27"/>
      <c r="C431" s="27"/>
      <c r="D431" s="28"/>
      <c r="E431" s="27"/>
      <c r="F431" s="28"/>
      <c r="G431" s="28"/>
      <c r="H431" s="21" t="n">
        <f aca="false">IF(K431="Correcto",D431*E431,0)</f>
        <v>0</v>
      </c>
      <c r="I431" s="21" t="n">
        <f aca="false">H431-IF(K431="Correcto",N(F431),0)</f>
        <v>0</v>
      </c>
      <c r="J431" s="21" t="n">
        <f aca="false">I431-IF(K431="Correcto",N(G431),0)</f>
        <v>0</v>
      </c>
      <c r="K431" s="8" t="str">
        <f aca="false">IF(COUNTA(A431:G431)=0,"",IF(OR(A431="",B431="",AND(C431&lt;&gt;"Inicial",C431&lt;&gt;"Recurrente"),NOT(ISNUMBER(D431)),D431&lt;0,NOT(ISNUMBER(E431)),E431&lt;1,MOD(E431,1)&lt;&gt;0,AND(C431="Inicial",E431&lt;&gt;1),AND(F431&lt;&gt;"",NOT(ISNUMBER(F431))),AND(G431&lt;&gt;"",NOT(ISNUMBER(G431))),N(F431)&lt;0,N(G431)&lt;0,N(F431)&gt;D431*E431),"REVISAR datos","Correcto"))</f>
        <v/>
      </c>
      <c r="L431" s="22" t="str">
        <f aca="false">IF(COUNTA(A431)=0,"",IF(COUNTIFS(Resumen!$A$18:$A$25,A431)=1,"Clasificado","REVISAR categoría"))</f>
        <v/>
      </c>
      <c r="M431" s="1" t="n">
        <f aca="false">IF(COUNTA(A431:G431)&gt;0,ROW(),0)</f>
        <v>0</v>
      </c>
    </row>
    <row r="432" customFormat="false" ht="30" hidden="false" customHeight="true" outlineLevel="0" collapsed="false">
      <c r="A432" s="27"/>
      <c r="B432" s="27"/>
      <c r="C432" s="27"/>
      <c r="D432" s="28"/>
      <c r="E432" s="27"/>
      <c r="F432" s="28"/>
      <c r="G432" s="28"/>
      <c r="H432" s="21" t="n">
        <f aca="false">IF(K432="Correcto",D432*E432,0)</f>
        <v>0</v>
      </c>
      <c r="I432" s="21" t="n">
        <f aca="false">H432-IF(K432="Correcto",N(F432),0)</f>
        <v>0</v>
      </c>
      <c r="J432" s="21" t="n">
        <f aca="false">I432-IF(K432="Correcto",N(G432),0)</f>
        <v>0</v>
      </c>
      <c r="K432" s="8" t="str">
        <f aca="false">IF(COUNTA(A432:G432)=0,"",IF(OR(A432="",B432="",AND(C432&lt;&gt;"Inicial",C432&lt;&gt;"Recurrente"),NOT(ISNUMBER(D432)),D432&lt;0,NOT(ISNUMBER(E432)),E432&lt;1,MOD(E432,1)&lt;&gt;0,AND(C432="Inicial",E432&lt;&gt;1),AND(F432&lt;&gt;"",NOT(ISNUMBER(F432))),AND(G432&lt;&gt;"",NOT(ISNUMBER(G432))),N(F432)&lt;0,N(G432)&lt;0,N(F432)&gt;D432*E432),"REVISAR datos","Correcto"))</f>
        <v/>
      </c>
      <c r="L432" s="22" t="str">
        <f aca="false">IF(COUNTA(A432)=0,"",IF(COUNTIFS(Resumen!$A$18:$A$25,A432)=1,"Clasificado","REVISAR categoría"))</f>
        <v/>
      </c>
      <c r="M432" s="1" t="n">
        <f aca="false">IF(COUNTA(A432:G432)&gt;0,ROW(),0)</f>
        <v>0</v>
      </c>
    </row>
    <row r="433" customFormat="false" ht="30" hidden="false" customHeight="true" outlineLevel="0" collapsed="false">
      <c r="A433" s="27"/>
      <c r="B433" s="27"/>
      <c r="C433" s="27"/>
      <c r="D433" s="28"/>
      <c r="E433" s="27"/>
      <c r="F433" s="28"/>
      <c r="G433" s="28"/>
      <c r="H433" s="21" t="n">
        <f aca="false">IF(K433="Correcto",D433*E433,0)</f>
        <v>0</v>
      </c>
      <c r="I433" s="21" t="n">
        <f aca="false">H433-IF(K433="Correcto",N(F433),0)</f>
        <v>0</v>
      </c>
      <c r="J433" s="21" t="n">
        <f aca="false">I433-IF(K433="Correcto",N(G433),0)</f>
        <v>0</v>
      </c>
      <c r="K433" s="8" t="str">
        <f aca="false">IF(COUNTA(A433:G433)=0,"",IF(OR(A433="",B433="",AND(C433&lt;&gt;"Inicial",C433&lt;&gt;"Recurrente"),NOT(ISNUMBER(D433)),D433&lt;0,NOT(ISNUMBER(E433)),E433&lt;1,MOD(E433,1)&lt;&gt;0,AND(C433="Inicial",E433&lt;&gt;1),AND(F433&lt;&gt;"",NOT(ISNUMBER(F433))),AND(G433&lt;&gt;"",NOT(ISNUMBER(G433))),N(F433)&lt;0,N(G433)&lt;0,N(F433)&gt;D433*E433),"REVISAR datos","Correcto"))</f>
        <v/>
      </c>
      <c r="L433" s="22" t="str">
        <f aca="false">IF(COUNTA(A433)=0,"",IF(COUNTIFS(Resumen!$A$18:$A$25,A433)=1,"Clasificado","REVISAR categoría"))</f>
        <v/>
      </c>
      <c r="M433" s="1" t="n">
        <f aca="false">IF(COUNTA(A433:G433)&gt;0,ROW(),0)</f>
        <v>0</v>
      </c>
    </row>
    <row r="434" customFormat="false" ht="30" hidden="false" customHeight="true" outlineLevel="0" collapsed="false">
      <c r="A434" s="27"/>
      <c r="B434" s="27"/>
      <c r="C434" s="27"/>
      <c r="D434" s="28"/>
      <c r="E434" s="27"/>
      <c r="F434" s="28"/>
      <c r="G434" s="28"/>
      <c r="H434" s="21" t="n">
        <f aca="false">IF(K434="Correcto",D434*E434,0)</f>
        <v>0</v>
      </c>
      <c r="I434" s="21" t="n">
        <f aca="false">H434-IF(K434="Correcto",N(F434),0)</f>
        <v>0</v>
      </c>
      <c r="J434" s="21" t="n">
        <f aca="false">I434-IF(K434="Correcto",N(G434),0)</f>
        <v>0</v>
      </c>
      <c r="K434" s="8" t="str">
        <f aca="false">IF(COUNTA(A434:G434)=0,"",IF(OR(A434="",B434="",AND(C434&lt;&gt;"Inicial",C434&lt;&gt;"Recurrente"),NOT(ISNUMBER(D434)),D434&lt;0,NOT(ISNUMBER(E434)),E434&lt;1,MOD(E434,1)&lt;&gt;0,AND(C434="Inicial",E434&lt;&gt;1),AND(F434&lt;&gt;"",NOT(ISNUMBER(F434))),AND(G434&lt;&gt;"",NOT(ISNUMBER(G434))),N(F434)&lt;0,N(G434)&lt;0,N(F434)&gt;D434*E434),"REVISAR datos","Correcto"))</f>
        <v/>
      </c>
      <c r="L434" s="22" t="str">
        <f aca="false">IF(COUNTA(A434)=0,"",IF(COUNTIFS(Resumen!$A$18:$A$25,A434)=1,"Clasificado","REVISAR categoría"))</f>
        <v/>
      </c>
      <c r="M434" s="1" t="n">
        <f aca="false">IF(COUNTA(A434:G434)&gt;0,ROW(),0)</f>
        <v>0</v>
      </c>
    </row>
    <row r="435" customFormat="false" ht="30" hidden="false" customHeight="true" outlineLevel="0" collapsed="false">
      <c r="A435" s="27"/>
      <c r="B435" s="27"/>
      <c r="C435" s="27"/>
      <c r="D435" s="28"/>
      <c r="E435" s="27"/>
      <c r="F435" s="28"/>
      <c r="G435" s="28"/>
      <c r="H435" s="21" t="n">
        <f aca="false">IF(K435="Correcto",D435*E435,0)</f>
        <v>0</v>
      </c>
      <c r="I435" s="21" t="n">
        <f aca="false">H435-IF(K435="Correcto",N(F435),0)</f>
        <v>0</v>
      </c>
      <c r="J435" s="21" t="n">
        <f aca="false">I435-IF(K435="Correcto",N(G435),0)</f>
        <v>0</v>
      </c>
      <c r="K435" s="8" t="str">
        <f aca="false">IF(COUNTA(A435:G435)=0,"",IF(OR(A435="",B435="",AND(C435&lt;&gt;"Inicial",C435&lt;&gt;"Recurrente"),NOT(ISNUMBER(D435)),D435&lt;0,NOT(ISNUMBER(E435)),E435&lt;1,MOD(E435,1)&lt;&gt;0,AND(C435="Inicial",E435&lt;&gt;1),AND(F435&lt;&gt;"",NOT(ISNUMBER(F435))),AND(G435&lt;&gt;"",NOT(ISNUMBER(G435))),N(F435)&lt;0,N(G435)&lt;0,N(F435)&gt;D435*E435),"REVISAR datos","Correcto"))</f>
        <v/>
      </c>
      <c r="L435" s="22" t="str">
        <f aca="false">IF(COUNTA(A435)=0,"",IF(COUNTIFS(Resumen!$A$18:$A$25,A435)=1,"Clasificado","REVISAR categoría"))</f>
        <v/>
      </c>
      <c r="M435" s="1" t="n">
        <f aca="false">IF(COUNTA(A435:G435)&gt;0,ROW(),0)</f>
        <v>0</v>
      </c>
    </row>
    <row r="436" customFormat="false" ht="30" hidden="false" customHeight="true" outlineLevel="0" collapsed="false">
      <c r="A436" s="27"/>
      <c r="B436" s="27"/>
      <c r="C436" s="27"/>
      <c r="D436" s="28"/>
      <c r="E436" s="27"/>
      <c r="F436" s="28"/>
      <c r="G436" s="28"/>
      <c r="H436" s="21" t="n">
        <f aca="false">IF(K436="Correcto",D436*E436,0)</f>
        <v>0</v>
      </c>
      <c r="I436" s="21" t="n">
        <f aca="false">H436-IF(K436="Correcto",N(F436),0)</f>
        <v>0</v>
      </c>
      <c r="J436" s="21" t="n">
        <f aca="false">I436-IF(K436="Correcto",N(G436),0)</f>
        <v>0</v>
      </c>
      <c r="K436" s="8" t="str">
        <f aca="false">IF(COUNTA(A436:G436)=0,"",IF(OR(A436="",B436="",AND(C436&lt;&gt;"Inicial",C436&lt;&gt;"Recurrente"),NOT(ISNUMBER(D436)),D436&lt;0,NOT(ISNUMBER(E436)),E436&lt;1,MOD(E436,1)&lt;&gt;0,AND(C436="Inicial",E436&lt;&gt;1),AND(F436&lt;&gt;"",NOT(ISNUMBER(F436))),AND(G436&lt;&gt;"",NOT(ISNUMBER(G436))),N(F436)&lt;0,N(G436)&lt;0,N(F436)&gt;D436*E436),"REVISAR datos","Correcto"))</f>
        <v/>
      </c>
      <c r="L436" s="22" t="str">
        <f aca="false">IF(COUNTA(A436)=0,"",IF(COUNTIFS(Resumen!$A$18:$A$25,A436)=1,"Clasificado","REVISAR categoría"))</f>
        <v/>
      </c>
      <c r="M436" s="1" t="n">
        <f aca="false">IF(COUNTA(A436:G436)&gt;0,ROW(),0)</f>
        <v>0</v>
      </c>
    </row>
    <row r="437" customFormat="false" ht="30" hidden="false" customHeight="true" outlineLevel="0" collapsed="false">
      <c r="A437" s="27"/>
      <c r="B437" s="27"/>
      <c r="C437" s="27"/>
      <c r="D437" s="28"/>
      <c r="E437" s="27"/>
      <c r="F437" s="28"/>
      <c r="G437" s="28"/>
      <c r="H437" s="21" t="n">
        <f aca="false">IF(K437="Correcto",D437*E437,0)</f>
        <v>0</v>
      </c>
      <c r="I437" s="21" t="n">
        <f aca="false">H437-IF(K437="Correcto",N(F437),0)</f>
        <v>0</v>
      </c>
      <c r="J437" s="21" t="n">
        <f aca="false">I437-IF(K437="Correcto",N(G437),0)</f>
        <v>0</v>
      </c>
      <c r="K437" s="8" t="str">
        <f aca="false">IF(COUNTA(A437:G437)=0,"",IF(OR(A437="",B437="",AND(C437&lt;&gt;"Inicial",C437&lt;&gt;"Recurrente"),NOT(ISNUMBER(D437)),D437&lt;0,NOT(ISNUMBER(E437)),E437&lt;1,MOD(E437,1)&lt;&gt;0,AND(C437="Inicial",E437&lt;&gt;1),AND(F437&lt;&gt;"",NOT(ISNUMBER(F437))),AND(G437&lt;&gt;"",NOT(ISNUMBER(G437))),N(F437)&lt;0,N(G437)&lt;0,N(F437)&gt;D437*E437),"REVISAR datos","Correcto"))</f>
        <v/>
      </c>
      <c r="L437" s="22" t="str">
        <f aca="false">IF(COUNTA(A437)=0,"",IF(COUNTIFS(Resumen!$A$18:$A$25,A437)=1,"Clasificado","REVISAR categoría"))</f>
        <v/>
      </c>
      <c r="M437" s="1" t="n">
        <f aca="false">IF(COUNTA(A437:G437)&gt;0,ROW(),0)</f>
        <v>0</v>
      </c>
    </row>
    <row r="438" customFormat="false" ht="30" hidden="false" customHeight="true" outlineLevel="0" collapsed="false">
      <c r="A438" s="27"/>
      <c r="B438" s="27"/>
      <c r="C438" s="27"/>
      <c r="D438" s="28"/>
      <c r="E438" s="27"/>
      <c r="F438" s="28"/>
      <c r="G438" s="28"/>
      <c r="H438" s="21" t="n">
        <f aca="false">IF(K438="Correcto",D438*E438,0)</f>
        <v>0</v>
      </c>
      <c r="I438" s="21" t="n">
        <f aca="false">H438-IF(K438="Correcto",N(F438),0)</f>
        <v>0</v>
      </c>
      <c r="J438" s="21" t="n">
        <f aca="false">I438-IF(K438="Correcto",N(G438),0)</f>
        <v>0</v>
      </c>
      <c r="K438" s="8" t="str">
        <f aca="false">IF(COUNTA(A438:G438)=0,"",IF(OR(A438="",B438="",AND(C438&lt;&gt;"Inicial",C438&lt;&gt;"Recurrente"),NOT(ISNUMBER(D438)),D438&lt;0,NOT(ISNUMBER(E438)),E438&lt;1,MOD(E438,1)&lt;&gt;0,AND(C438="Inicial",E438&lt;&gt;1),AND(F438&lt;&gt;"",NOT(ISNUMBER(F438))),AND(G438&lt;&gt;"",NOT(ISNUMBER(G438))),N(F438)&lt;0,N(G438)&lt;0,N(F438)&gt;D438*E438),"REVISAR datos","Correcto"))</f>
        <v/>
      </c>
      <c r="L438" s="22" t="str">
        <f aca="false">IF(COUNTA(A438)=0,"",IF(COUNTIFS(Resumen!$A$18:$A$25,A438)=1,"Clasificado","REVISAR categoría"))</f>
        <v/>
      </c>
      <c r="M438" s="1" t="n">
        <f aca="false">IF(COUNTA(A438:G438)&gt;0,ROW(),0)</f>
        <v>0</v>
      </c>
    </row>
    <row r="439" customFormat="false" ht="30" hidden="false" customHeight="true" outlineLevel="0" collapsed="false">
      <c r="A439" s="27"/>
      <c r="B439" s="27"/>
      <c r="C439" s="27"/>
      <c r="D439" s="28"/>
      <c r="E439" s="27"/>
      <c r="F439" s="28"/>
      <c r="G439" s="28"/>
      <c r="H439" s="21" t="n">
        <f aca="false">IF(K439="Correcto",D439*E439,0)</f>
        <v>0</v>
      </c>
      <c r="I439" s="21" t="n">
        <f aca="false">H439-IF(K439="Correcto",N(F439),0)</f>
        <v>0</v>
      </c>
      <c r="J439" s="21" t="n">
        <f aca="false">I439-IF(K439="Correcto",N(G439),0)</f>
        <v>0</v>
      </c>
      <c r="K439" s="8" t="str">
        <f aca="false">IF(COUNTA(A439:G439)=0,"",IF(OR(A439="",B439="",AND(C439&lt;&gt;"Inicial",C439&lt;&gt;"Recurrente"),NOT(ISNUMBER(D439)),D439&lt;0,NOT(ISNUMBER(E439)),E439&lt;1,MOD(E439,1)&lt;&gt;0,AND(C439="Inicial",E439&lt;&gt;1),AND(F439&lt;&gt;"",NOT(ISNUMBER(F439))),AND(G439&lt;&gt;"",NOT(ISNUMBER(G439))),N(F439)&lt;0,N(G439)&lt;0,N(F439)&gt;D439*E439),"REVISAR datos","Correcto"))</f>
        <v/>
      </c>
      <c r="L439" s="22" t="str">
        <f aca="false">IF(COUNTA(A439)=0,"",IF(COUNTIFS(Resumen!$A$18:$A$25,A439)=1,"Clasificado","REVISAR categoría"))</f>
        <v/>
      </c>
      <c r="M439" s="1" t="n">
        <f aca="false">IF(COUNTA(A439:G439)&gt;0,ROW(),0)</f>
        <v>0</v>
      </c>
    </row>
    <row r="440" customFormat="false" ht="30" hidden="false" customHeight="true" outlineLevel="0" collapsed="false">
      <c r="A440" s="27"/>
      <c r="B440" s="27"/>
      <c r="C440" s="27"/>
      <c r="D440" s="28"/>
      <c r="E440" s="27"/>
      <c r="F440" s="28"/>
      <c r="G440" s="28"/>
      <c r="H440" s="21" t="n">
        <f aca="false">IF(K440="Correcto",D440*E440,0)</f>
        <v>0</v>
      </c>
      <c r="I440" s="21" t="n">
        <f aca="false">H440-IF(K440="Correcto",N(F440),0)</f>
        <v>0</v>
      </c>
      <c r="J440" s="21" t="n">
        <f aca="false">I440-IF(K440="Correcto",N(G440),0)</f>
        <v>0</v>
      </c>
      <c r="K440" s="8" t="str">
        <f aca="false">IF(COUNTA(A440:G440)=0,"",IF(OR(A440="",B440="",AND(C440&lt;&gt;"Inicial",C440&lt;&gt;"Recurrente"),NOT(ISNUMBER(D440)),D440&lt;0,NOT(ISNUMBER(E440)),E440&lt;1,MOD(E440,1)&lt;&gt;0,AND(C440="Inicial",E440&lt;&gt;1),AND(F440&lt;&gt;"",NOT(ISNUMBER(F440))),AND(G440&lt;&gt;"",NOT(ISNUMBER(G440))),N(F440)&lt;0,N(G440)&lt;0,N(F440)&gt;D440*E440),"REVISAR datos","Correcto"))</f>
        <v/>
      </c>
      <c r="L440" s="22" t="str">
        <f aca="false">IF(COUNTA(A440)=0,"",IF(COUNTIFS(Resumen!$A$18:$A$25,A440)=1,"Clasificado","REVISAR categoría"))</f>
        <v/>
      </c>
      <c r="M440" s="1" t="n">
        <f aca="false">IF(COUNTA(A440:G440)&gt;0,ROW(),0)</f>
        <v>0</v>
      </c>
    </row>
    <row r="441" customFormat="false" ht="30" hidden="false" customHeight="true" outlineLevel="0" collapsed="false">
      <c r="A441" s="27"/>
      <c r="B441" s="27"/>
      <c r="C441" s="27"/>
      <c r="D441" s="28"/>
      <c r="E441" s="27"/>
      <c r="F441" s="28"/>
      <c r="G441" s="28"/>
      <c r="H441" s="21" t="n">
        <f aca="false">IF(K441="Correcto",D441*E441,0)</f>
        <v>0</v>
      </c>
      <c r="I441" s="21" t="n">
        <f aca="false">H441-IF(K441="Correcto",N(F441),0)</f>
        <v>0</v>
      </c>
      <c r="J441" s="21" t="n">
        <f aca="false">I441-IF(K441="Correcto",N(G441),0)</f>
        <v>0</v>
      </c>
      <c r="K441" s="8" t="str">
        <f aca="false">IF(COUNTA(A441:G441)=0,"",IF(OR(A441="",B441="",AND(C441&lt;&gt;"Inicial",C441&lt;&gt;"Recurrente"),NOT(ISNUMBER(D441)),D441&lt;0,NOT(ISNUMBER(E441)),E441&lt;1,MOD(E441,1)&lt;&gt;0,AND(C441="Inicial",E441&lt;&gt;1),AND(F441&lt;&gt;"",NOT(ISNUMBER(F441))),AND(G441&lt;&gt;"",NOT(ISNUMBER(G441))),N(F441)&lt;0,N(G441)&lt;0,N(F441)&gt;D441*E441),"REVISAR datos","Correcto"))</f>
        <v/>
      </c>
      <c r="L441" s="22" t="str">
        <f aca="false">IF(COUNTA(A441)=0,"",IF(COUNTIFS(Resumen!$A$18:$A$25,A441)=1,"Clasificado","REVISAR categoría"))</f>
        <v/>
      </c>
      <c r="M441" s="1" t="n">
        <f aca="false">IF(COUNTA(A441:G441)&gt;0,ROW(),0)</f>
        <v>0</v>
      </c>
    </row>
    <row r="442" customFormat="false" ht="30" hidden="false" customHeight="true" outlineLevel="0" collapsed="false">
      <c r="A442" s="27"/>
      <c r="B442" s="27"/>
      <c r="C442" s="27"/>
      <c r="D442" s="28"/>
      <c r="E442" s="27"/>
      <c r="F442" s="28"/>
      <c r="G442" s="28"/>
      <c r="H442" s="21" t="n">
        <f aca="false">IF(K442="Correcto",D442*E442,0)</f>
        <v>0</v>
      </c>
      <c r="I442" s="21" t="n">
        <f aca="false">H442-IF(K442="Correcto",N(F442),0)</f>
        <v>0</v>
      </c>
      <c r="J442" s="21" t="n">
        <f aca="false">I442-IF(K442="Correcto",N(G442),0)</f>
        <v>0</v>
      </c>
      <c r="K442" s="8" t="str">
        <f aca="false">IF(COUNTA(A442:G442)=0,"",IF(OR(A442="",B442="",AND(C442&lt;&gt;"Inicial",C442&lt;&gt;"Recurrente"),NOT(ISNUMBER(D442)),D442&lt;0,NOT(ISNUMBER(E442)),E442&lt;1,MOD(E442,1)&lt;&gt;0,AND(C442="Inicial",E442&lt;&gt;1),AND(F442&lt;&gt;"",NOT(ISNUMBER(F442))),AND(G442&lt;&gt;"",NOT(ISNUMBER(G442))),N(F442)&lt;0,N(G442)&lt;0,N(F442)&gt;D442*E442),"REVISAR datos","Correcto"))</f>
        <v/>
      </c>
      <c r="L442" s="22" t="str">
        <f aca="false">IF(COUNTA(A442)=0,"",IF(COUNTIFS(Resumen!$A$18:$A$25,A442)=1,"Clasificado","REVISAR categoría"))</f>
        <v/>
      </c>
      <c r="M442" s="1" t="n">
        <f aca="false">IF(COUNTA(A442:G442)&gt;0,ROW(),0)</f>
        <v>0</v>
      </c>
    </row>
    <row r="443" customFormat="false" ht="30" hidden="false" customHeight="true" outlineLevel="0" collapsed="false">
      <c r="A443" s="27"/>
      <c r="B443" s="27"/>
      <c r="C443" s="27"/>
      <c r="D443" s="28"/>
      <c r="E443" s="27"/>
      <c r="F443" s="28"/>
      <c r="G443" s="28"/>
      <c r="H443" s="21" t="n">
        <f aca="false">IF(K443="Correcto",D443*E443,0)</f>
        <v>0</v>
      </c>
      <c r="I443" s="21" t="n">
        <f aca="false">H443-IF(K443="Correcto",N(F443),0)</f>
        <v>0</v>
      </c>
      <c r="J443" s="21" t="n">
        <f aca="false">I443-IF(K443="Correcto",N(G443),0)</f>
        <v>0</v>
      </c>
      <c r="K443" s="8" t="str">
        <f aca="false">IF(COUNTA(A443:G443)=0,"",IF(OR(A443="",B443="",AND(C443&lt;&gt;"Inicial",C443&lt;&gt;"Recurrente"),NOT(ISNUMBER(D443)),D443&lt;0,NOT(ISNUMBER(E443)),E443&lt;1,MOD(E443,1)&lt;&gt;0,AND(C443="Inicial",E443&lt;&gt;1),AND(F443&lt;&gt;"",NOT(ISNUMBER(F443))),AND(G443&lt;&gt;"",NOT(ISNUMBER(G443))),N(F443)&lt;0,N(G443)&lt;0,N(F443)&gt;D443*E443),"REVISAR datos","Correcto"))</f>
        <v/>
      </c>
      <c r="L443" s="22" t="str">
        <f aca="false">IF(COUNTA(A443)=0,"",IF(COUNTIFS(Resumen!$A$18:$A$25,A443)=1,"Clasificado","REVISAR categoría"))</f>
        <v/>
      </c>
      <c r="M443" s="1" t="n">
        <f aca="false">IF(COUNTA(A443:G443)&gt;0,ROW(),0)</f>
        <v>0</v>
      </c>
    </row>
    <row r="444" customFormat="false" ht="30" hidden="false" customHeight="true" outlineLevel="0" collapsed="false">
      <c r="A444" s="27"/>
      <c r="B444" s="27"/>
      <c r="C444" s="27"/>
      <c r="D444" s="28"/>
      <c r="E444" s="27"/>
      <c r="F444" s="28"/>
      <c r="G444" s="28"/>
      <c r="H444" s="21" t="n">
        <f aca="false">IF(K444="Correcto",D444*E444,0)</f>
        <v>0</v>
      </c>
      <c r="I444" s="21" t="n">
        <f aca="false">H444-IF(K444="Correcto",N(F444),0)</f>
        <v>0</v>
      </c>
      <c r="J444" s="21" t="n">
        <f aca="false">I444-IF(K444="Correcto",N(G444),0)</f>
        <v>0</v>
      </c>
      <c r="K444" s="8" t="str">
        <f aca="false">IF(COUNTA(A444:G444)=0,"",IF(OR(A444="",B444="",AND(C444&lt;&gt;"Inicial",C444&lt;&gt;"Recurrente"),NOT(ISNUMBER(D444)),D444&lt;0,NOT(ISNUMBER(E444)),E444&lt;1,MOD(E444,1)&lt;&gt;0,AND(C444="Inicial",E444&lt;&gt;1),AND(F444&lt;&gt;"",NOT(ISNUMBER(F444))),AND(G444&lt;&gt;"",NOT(ISNUMBER(G444))),N(F444)&lt;0,N(G444)&lt;0,N(F444)&gt;D444*E444),"REVISAR datos","Correcto"))</f>
        <v/>
      </c>
      <c r="L444" s="22" t="str">
        <f aca="false">IF(COUNTA(A444)=0,"",IF(COUNTIFS(Resumen!$A$18:$A$25,A444)=1,"Clasificado","REVISAR categoría"))</f>
        <v/>
      </c>
      <c r="M444" s="1" t="n">
        <f aca="false">IF(COUNTA(A444:G444)&gt;0,ROW(),0)</f>
        <v>0</v>
      </c>
    </row>
    <row r="445" customFormat="false" ht="30" hidden="false" customHeight="true" outlineLevel="0" collapsed="false">
      <c r="A445" s="27"/>
      <c r="B445" s="27"/>
      <c r="C445" s="27"/>
      <c r="D445" s="28"/>
      <c r="E445" s="27"/>
      <c r="F445" s="28"/>
      <c r="G445" s="28"/>
      <c r="H445" s="21" t="n">
        <f aca="false">IF(K445="Correcto",D445*E445,0)</f>
        <v>0</v>
      </c>
      <c r="I445" s="21" t="n">
        <f aca="false">H445-IF(K445="Correcto",N(F445),0)</f>
        <v>0</v>
      </c>
      <c r="J445" s="21" t="n">
        <f aca="false">I445-IF(K445="Correcto",N(G445),0)</f>
        <v>0</v>
      </c>
      <c r="K445" s="8" t="str">
        <f aca="false">IF(COUNTA(A445:G445)=0,"",IF(OR(A445="",B445="",AND(C445&lt;&gt;"Inicial",C445&lt;&gt;"Recurrente"),NOT(ISNUMBER(D445)),D445&lt;0,NOT(ISNUMBER(E445)),E445&lt;1,MOD(E445,1)&lt;&gt;0,AND(C445="Inicial",E445&lt;&gt;1),AND(F445&lt;&gt;"",NOT(ISNUMBER(F445))),AND(G445&lt;&gt;"",NOT(ISNUMBER(G445))),N(F445)&lt;0,N(G445)&lt;0,N(F445)&gt;D445*E445),"REVISAR datos","Correcto"))</f>
        <v/>
      </c>
      <c r="L445" s="22" t="str">
        <f aca="false">IF(COUNTA(A445)=0,"",IF(COUNTIFS(Resumen!$A$18:$A$25,A445)=1,"Clasificado","REVISAR categoría"))</f>
        <v/>
      </c>
      <c r="M445" s="1" t="n">
        <f aca="false">IF(COUNTA(A445:G445)&gt;0,ROW(),0)</f>
        <v>0</v>
      </c>
    </row>
    <row r="446" customFormat="false" ht="30" hidden="false" customHeight="true" outlineLevel="0" collapsed="false">
      <c r="A446" s="27"/>
      <c r="B446" s="27"/>
      <c r="C446" s="27"/>
      <c r="D446" s="28"/>
      <c r="E446" s="27"/>
      <c r="F446" s="28"/>
      <c r="G446" s="28"/>
      <c r="H446" s="21" t="n">
        <f aca="false">IF(K446="Correcto",D446*E446,0)</f>
        <v>0</v>
      </c>
      <c r="I446" s="21" t="n">
        <f aca="false">H446-IF(K446="Correcto",N(F446),0)</f>
        <v>0</v>
      </c>
      <c r="J446" s="21" t="n">
        <f aca="false">I446-IF(K446="Correcto",N(G446),0)</f>
        <v>0</v>
      </c>
      <c r="K446" s="8" t="str">
        <f aca="false">IF(COUNTA(A446:G446)=0,"",IF(OR(A446="",B446="",AND(C446&lt;&gt;"Inicial",C446&lt;&gt;"Recurrente"),NOT(ISNUMBER(D446)),D446&lt;0,NOT(ISNUMBER(E446)),E446&lt;1,MOD(E446,1)&lt;&gt;0,AND(C446="Inicial",E446&lt;&gt;1),AND(F446&lt;&gt;"",NOT(ISNUMBER(F446))),AND(G446&lt;&gt;"",NOT(ISNUMBER(G446))),N(F446)&lt;0,N(G446)&lt;0,N(F446)&gt;D446*E446),"REVISAR datos","Correcto"))</f>
        <v/>
      </c>
      <c r="L446" s="22" t="str">
        <f aca="false">IF(COUNTA(A446)=0,"",IF(COUNTIFS(Resumen!$A$18:$A$25,A446)=1,"Clasificado","REVISAR categoría"))</f>
        <v/>
      </c>
      <c r="M446" s="1" t="n">
        <f aca="false">IF(COUNTA(A446:G446)&gt;0,ROW(),0)</f>
        <v>0</v>
      </c>
    </row>
    <row r="447" customFormat="false" ht="30" hidden="false" customHeight="true" outlineLevel="0" collapsed="false">
      <c r="A447" s="27"/>
      <c r="B447" s="27"/>
      <c r="C447" s="27"/>
      <c r="D447" s="28"/>
      <c r="E447" s="27"/>
      <c r="F447" s="28"/>
      <c r="G447" s="28"/>
      <c r="H447" s="21" t="n">
        <f aca="false">IF(K447="Correcto",D447*E447,0)</f>
        <v>0</v>
      </c>
      <c r="I447" s="21" t="n">
        <f aca="false">H447-IF(K447="Correcto",N(F447),0)</f>
        <v>0</v>
      </c>
      <c r="J447" s="21" t="n">
        <f aca="false">I447-IF(K447="Correcto",N(G447),0)</f>
        <v>0</v>
      </c>
      <c r="K447" s="8" t="str">
        <f aca="false">IF(COUNTA(A447:G447)=0,"",IF(OR(A447="",B447="",AND(C447&lt;&gt;"Inicial",C447&lt;&gt;"Recurrente"),NOT(ISNUMBER(D447)),D447&lt;0,NOT(ISNUMBER(E447)),E447&lt;1,MOD(E447,1)&lt;&gt;0,AND(C447="Inicial",E447&lt;&gt;1),AND(F447&lt;&gt;"",NOT(ISNUMBER(F447))),AND(G447&lt;&gt;"",NOT(ISNUMBER(G447))),N(F447)&lt;0,N(G447)&lt;0,N(F447)&gt;D447*E447),"REVISAR datos","Correcto"))</f>
        <v/>
      </c>
      <c r="L447" s="22" t="str">
        <f aca="false">IF(COUNTA(A447)=0,"",IF(COUNTIFS(Resumen!$A$18:$A$25,A447)=1,"Clasificado","REVISAR categoría"))</f>
        <v/>
      </c>
      <c r="M447" s="1" t="n">
        <f aca="false">IF(COUNTA(A447:G447)&gt;0,ROW(),0)</f>
        <v>0</v>
      </c>
    </row>
    <row r="448" customFormat="false" ht="30" hidden="false" customHeight="true" outlineLevel="0" collapsed="false">
      <c r="A448" s="27"/>
      <c r="B448" s="27"/>
      <c r="C448" s="27"/>
      <c r="D448" s="28"/>
      <c r="E448" s="27"/>
      <c r="F448" s="28"/>
      <c r="G448" s="28"/>
      <c r="H448" s="21" t="n">
        <f aca="false">IF(K448="Correcto",D448*E448,0)</f>
        <v>0</v>
      </c>
      <c r="I448" s="21" t="n">
        <f aca="false">H448-IF(K448="Correcto",N(F448),0)</f>
        <v>0</v>
      </c>
      <c r="J448" s="21" t="n">
        <f aca="false">I448-IF(K448="Correcto",N(G448),0)</f>
        <v>0</v>
      </c>
      <c r="K448" s="8" t="str">
        <f aca="false">IF(COUNTA(A448:G448)=0,"",IF(OR(A448="",B448="",AND(C448&lt;&gt;"Inicial",C448&lt;&gt;"Recurrente"),NOT(ISNUMBER(D448)),D448&lt;0,NOT(ISNUMBER(E448)),E448&lt;1,MOD(E448,1)&lt;&gt;0,AND(C448="Inicial",E448&lt;&gt;1),AND(F448&lt;&gt;"",NOT(ISNUMBER(F448))),AND(G448&lt;&gt;"",NOT(ISNUMBER(G448))),N(F448)&lt;0,N(G448)&lt;0,N(F448)&gt;D448*E448),"REVISAR datos","Correcto"))</f>
        <v/>
      </c>
      <c r="L448" s="22" t="str">
        <f aca="false">IF(COUNTA(A448)=0,"",IF(COUNTIFS(Resumen!$A$18:$A$25,A448)=1,"Clasificado","REVISAR categoría"))</f>
        <v/>
      </c>
      <c r="M448" s="1" t="n">
        <f aca="false">IF(COUNTA(A448:G448)&gt;0,ROW(),0)</f>
        <v>0</v>
      </c>
    </row>
    <row r="449" customFormat="false" ht="30" hidden="false" customHeight="true" outlineLevel="0" collapsed="false">
      <c r="A449" s="27"/>
      <c r="B449" s="27"/>
      <c r="C449" s="27"/>
      <c r="D449" s="28"/>
      <c r="E449" s="27"/>
      <c r="F449" s="28"/>
      <c r="G449" s="28"/>
      <c r="H449" s="21" t="n">
        <f aca="false">IF(K449="Correcto",D449*E449,0)</f>
        <v>0</v>
      </c>
      <c r="I449" s="21" t="n">
        <f aca="false">H449-IF(K449="Correcto",N(F449),0)</f>
        <v>0</v>
      </c>
      <c r="J449" s="21" t="n">
        <f aca="false">I449-IF(K449="Correcto",N(G449),0)</f>
        <v>0</v>
      </c>
      <c r="K449" s="8" t="str">
        <f aca="false">IF(COUNTA(A449:G449)=0,"",IF(OR(A449="",B449="",AND(C449&lt;&gt;"Inicial",C449&lt;&gt;"Recurrente"),NOT(ISNUMBER(D449)),D449&lt;0,NOT(ISNUMBER(E449)),E449&lt;1,MOD(E449,1)&lt;&gt;0,AND(C449="Inicial",E449&lt;&gt;1),AND(F449&lt;&gt;"",NOT(ISNUMBER(F449))),AND(G449&lt;&gt;"",NOT(ISNUMBER(G449))),N(F449)&lt;0,N(G449)&lt;0,N(F449)&gt;D449*E449),"REVISAR datos","Correcto"))</f>
        <v/>
      </c>
      <c r="L449" s="22" t="str">
        <f aca="false">IF(COUNTA(A449)=0,"",IF(COUNTIFS(Resumen!$A$18:$A$25,A449)=1,"Clasificado","REVISAR categoría"))</f>
        <v/>
      </c>
      <c r="M449" s="1" t="n">
        <f aca="false">IF(COUNTA(A449:G449)&gt;0,ROW(),0)</f>
        <v>0</v>
      </c>
    </row>
    <row r="450" customFormat="false" ht="30" hidden="false" customHeight="true" outlineLevel="0" collapsed="false">
      <c r="A450" s="27"/>
      <c r="B450" s="27"/>
      <c r="C450" s="27"/>
      <c r="D450" s="28"/>
      <c r="E450" s="27"/>
      <c r="F450" s="28"/>
      <c r="G450" s="28"/>
      <c r="H450" s="21" t="n">
        <f aca="false">IF(K450="Correcto",D450*E450,0)</f>
        <v>0</v>
      </c>
      <c r="I450" s="21" t="n">
        <f aca="false">H450-IF(K450="Correcto",N(F450),0)</f>
        <v>0</v>
      </c>
      <c r="J450" s="21" t="n">
        <f aca="false">I450-IF(K450="Correcto",N(G450),0)</f>
        <v>0</v>
      </c>
      <c r="K450" s="8" t="str">
        <f aca="false">IF(COUNTA(A450:G450)=0,"",IF(OR(A450="",B450="",AND(C450&lt;&gt;"Inicial",C450&lt;&gt;"Recurrente"),NOT(ISNUMBER(D450)),D450&lt;0,NOT(ISNUMBER(E450)),E450&lt;1,MOD(E450,1)&lt;&gt;0,AND(C450="Inicial",E450&lt;&gt;1),AND(F450&lt;&gt;"",NOT(ISNUMBER(F450))),AND(G450&lt;&gt;"",NOT(ISNUMBER(G450))),N(F450)&lt;0,N(G450)&lt;0,N(F450)&gt;D450*E450),"REVISAR datos","Correcto"))</f>
        <v/>
      </c>
      <c r="L450" s="22" t="str">
        <f aca="false">IF(COUNTA(A450)=0,"",IF(COUNTIFS(Resumen!$A$18:$A$25,A450)=1,"Clasificado","REVISAR categoría"))</f>
        <v/>
      </c>
      <c r="M450" s="1" t="n">
        <f aca="false">IF(COUNTA(A450:G450)&gt;0,ROW(),0)</f>
        <v>0</v>
      </c>
    </row>
    <row r="451" customFormat="false" ht="30" hidden="false" customHeight="true" outlineLevel="0" collapsed="false">
      <c r="A451" s="27"/>
      <c r="B451" s="27"/>
      <c r="C451" s="27"/>
      <c r="D451" s="28"/>
      <c r="E451" s="27"/>
      <c r="F451" s="28"/>
      <c r="G451" s="28"/>
      <c r="H451" s="21" t="n">
        <f aca="false">IF(K451="Correcto",D451*E451,0)</f>
        <v>0</v>
      </c>
      <c r="I451" s="21" t="n">
        <f aca="false">H451-IF(K451="Correcto",N(F451),0)</f>
        <v>0</v>
      </c>
      <c r="J451" s="21" t="n">
        <f aca="false">I451-IF(K451="Correcto",N(G451),0)</f>
        <v>0</v>
      </c>
      <c r="K451" s="8" t="str">
        <f aca="false">IF(COUNTA(A451:G451)=0,"",IF(OR(A451="",B451="",AND(C451&lt;&gt;"Inicial",C451&lt;&gt;"Recurrente"),NOT(ISNUMBER(D451)),D451&lt;0,NOT(ISNUMBER(E451)),E451&lt;1,MOD(E451,1)&lt;&gt;0,AND(C451="Inicial",E451&lt;&gt;1),AND(F451&lt;&gt;"",NOT(ISNUMBER(F451))),AND(G451&lt;&gt;"",NOT(ISNUMBER(G451))),N(F451)&lt;0,N(G451)&lt;0,N(F451)&gt;D451*E451),"REVISAR datos","Correcto"))</f>
        <v/>
      </c>
      <c r="L451" s="22" t="str">
        <f aca="false">IF(COUNTA(A451)=0,"",IF(COUNTIFS(Resumen!$A$18:$A$25,A451)=1,"Clasificado","REVISAR categoría"))</f>
        <v/>
      </c>
      <c r="M451" s="1" t="n">
        <f aca="false">IF(COUNTA(A451:G451)&gt;0,ROW(),0)</f>
        <v>0</v>
      </c>
    </row>
    <row r="452" customFormat="false" ht="30" hidden="false" customHeight="true" outlineLevel="0" collapsed="false">
      <c r="A452" s="27"/>
      <c r="B452" s="27"/>
      <c r="C452" s="27"/>
      <c r="D452" s="28"/>
      <c r="E452" s="27"/>
      <c r="F452" s="28"/>
      <c r="G452" s="28"/>
      <c r="H452" s="21" t="n">
        <f aca="false">IF(K452="Correcto",D452*E452,0)</f>
        <v>0</v>
      </c>
      <c r="I452" s="21" t="n">
        <f aca="false">H452-IF(K452="Correcto",N(F452),0)</f>
        <v>0</v>
      </c>
      <c r="J452" s="21" t="n">
        <f aca="false">I452-IF(K452="Correcto",N(G452),0)</f>
        <v>0</v>
      </c>
      <c r="K452" s="8" t="str">
        <f aca="false">IF(COUNTA(A452:G452)=0,"",IF(OR(A452="",B452="",AND(C452&lt;&gt;"Inicial",C452&lt;&gt;"Recurrente"),NOT(ISNUMBER(D452)),D452&lt;0,NOT(ISNUMBER(E452)),E452&lt;1,MOD(E452,1)&lt;&gt;0,AND(C452="Inicial",E452&lt;&gt;1),AND(F452&lt;&gt;"",NOT(ISNUMBER(F452))),AND(G452&lt;&gt;"",NOT(ISNUMBER(G452))),N(F452)&lt;0,N(G452)&lt;0,N(F452)&gt;D452*E452),"REVISAR datos","Correcto"))</f>
        <v/>
      </c>
      <c r="L452" s="22" t="str">
        <f aca="false">IF(COUNTA(A452)=0,"",IF(COUNTIFS(Resumen!$A$18:$A$25,A452)=1,"Clasificado","REVISAR categoría"))</f>
        <v/>
      </c>
      <c r="M452" s="1" t="n">
        <f aca="false">IF(COUNTA(A452:G452)&gt;0,ROW(),0)</f>
        <v>0</v>
      </c>
    </row>
    <row r="453" customFormat="false" ht="30" hidden="false" customHeight="true" outlineLevel="0" collapsed="false">
      <c r="A453" s="27"/>
      <c r="B453" s="27"/>
      <c r="C453" s="27"/>
      <c r="D453" s="28"/>
      <c r="E453" s="27"/>
      <c r="F453" s="28"/>
      <c r="G453" s="28"/>
      <c r="H453" s="21" t="n">
        <f aca="false">IF(K453="Correcto",D453*E453,0)</f>
        <v>0</v>
      </c>
      <c r="I453" s="21" t="n">
        <f aca="false">H453-IF(K453="Correcto",N(F453),0)</f>
        <v>0</v>
      </c>
      <c r="J453" s="21" t="n">
        <f aca="false">I453-IF(K453="Correcto",N(G453),0)</f>
        <v>0</v>
      </c>
      <c r="K453" s="8" t="str">
        <f aca="false">IF(COUNTA(A453:G453)=0,"",IF(OR(A453="",B453="",AND(C453&lt;&gt;"Inicial",C453&lt;&gt;"Recurrente"),NOT(ISNUMBER(D453)),D453&lt;0,NOT(ISNUMBER(E453)),E453&lt;1,MOD(E453,1)&lt;&gt;0,AND(C453="Inicial",E453&lt;&gt;1),AND(F453&lt;&gt;"",NOT(ISNUMBER(F453))),AND(G453&lt;&gt;"",NOT(ISNUMBER(G453))),N(F453)&lt;0,N(G453)&lt;0,N(F453)&gt;D453*E453),"REVISAR datos","Correcto"))</f>
        <v/>
      </c>
      <c r="L453" s="22" t="str">
        <f aca="false">IF(COUNTA(A453)=0,"",IF(COUNTIFS(Resumen!$A$18:$A$25,A453)=1,"Clasificado","REVISAR categoría"))</f>
        <v/>
      </c>
      <c r="M453" s="1" t="n">
        <f aca="false">IF(COUNTA(A453:G453)&gt;0,ROW(),0)</f>
        <v>0</v>
      </c>
    </row>
    <row r="454" customFormat="false" ht="30" hidden="false" customHeight="true" outlineLevel="0" collapsed="false">
      <c r="A454" s="27"/>
      <c r="B454" s="27"/>
      <c r="C454" s="27"/>
      <c r="D454" s="28"/>
      <c r="E454" s="27"/>
      <c r="F454" s="28"/>
      <c r="G454" s="28"/>
      <c r="H454" s="21" t="n">
        <f aca="false">IF(K454="Correcto",D454*E454,0)</f>
        <v>0</v>
      </c>
      <c r="I454" s="21" t="n">
        <f aca="false">H454-IF(K454="Correcto",N(F454),0)</f>
        <v>0</v>
      </c>
      <c r="J454" s="21" t="n">
        <f aca="false">I454-IF(K454="Correcto",N(G454),0)</f>
        <v>0</v>
      </c>
      <c r="K454" s="8" t="str">
        <f aca="false">IF(COUNTA(A454:G454)=0,"",IF(OR(A454="",B454="",AND(C454&lt;&gt;"Inicial",C454&lt;&gt;"Recurrente"),NOT(ISNUMBER(D454)),D454&lt;0,NOT(ISNUMBER(E454)),E454&lt;1,MOD(E454,1)&lt;&gt;0,AND(C454="Inicial",E454&lt;&gt;1),AND(F454&lt;&gt;"",NOT(ISNUMBER(F454))),AND(G454&lt;&gt;"",NOT(ISNUMBER(G454))),N(F454)&lt;0,N(G454)&lt;0,N(F454)&gt;D454*E454),"REVISAR datos","Correcto"))</f>
        <v/>
      </c>
      <c r="L454" s="22" t="str">
        <f aca="false">IF(COUNTA(A454)=0,"",IF(COUNTIFS(Resumen!$A$18:$A$25,A454)=1,"Clasificado","REVISAR categoría"))</f>
        <v/>
      </c>
      <c r="M454" s="1" t="n">
        <f aca="false">IF(COUNTA(A454:G454)&gt;0,ROW(),0)</f>
        <v>0</v>
      </c>
    </row>
    <row r="455" customFormat="false" ht="30" hidden="false" customHeight="true" outlineLevel="0" collapsed="false">
      <c r="A455" s="27"/>
      <c r="B455" s="27"/>
      <c r="C455" s="27"/>
      <c r="D455" s="28"/>
      <c r="E455" s="27"/>
      <c r="F455" s="28"/>
      <c r="G455" s="28"/>
      <c r="H455" s="21" t="n">
        <f aca="false">IF(K455="Correcto",D455*E455,0)</f>
        <v>0</v>
      </c>
      <c r="I455" s="21" t="n">
        <f aca="false">H455-IF(K455="Correcto",N(F455),0)</f>
        <v>0</v>
      </c>
      <c r="J455" s="21" t="n">
        <f aca="false">I455-IF(K455="Correcto",N(G455),0)</f>
        <v>0</v>
      </c>
      <c r="K455" s="8" t="str">
        <f aca="false">IF(COUNTA(A455:G455)=0,"",IF(OR(A455="",B455="",AND(C455&lt;&gt;"Inicial",C455&lt;&gt;"Recurrente"),NOT(ISNUMBER(D455)),D455&lt;0,NOT(ISNUMBER(E455)),E455&lt;1,MOD(E455,1)&lt;&gt;0,AND(C455="Inicial",E455&lt;&gt;1),AND(F455&lt;&gt;"",NOT(ISNUMBER(F455))),AND(G455&lt;&gt;"",NOT(ISNUMBER(G455))),N(F455)&lt;0,N(G455)&lt;0,N(F455)&gt;D455*E455),"REVISAR datos","Correcto"))</f>
        <v/>
      </c>
      <c r="L455" s="22" t="str">
        <f aca="false">IF(COUNTA(A455)=0,"",IF(COUNTIFS(Resumen!$A$18:$A$25,A455)=1,"Clasificado","REVISAR categoría"))</f>
        <v/>
      </c>
      <c r="M455" s="1" t="n">
        <f aca="false">IF(COUNTA(A455:G455)&gt;0,ROW(),0)</f>
        <v>0</v>
      </c>
    </row>
    <row r="456" customFormat="false" ht="30" hidden="false" customHeight="true" outlineLevel="0" collapsed="false">
      <c r="A456" s="27"/>
      <c r="B456" s="27"/>
      <c r="C456" s="27"/>
      <c r="D456" s="28"/>
      <c r="E456" s="27"/>
      <c r="F456" s="28"/>
      <c r="G456" s="28"/>
      <c r="H456" s="21" t="n">
        <f aca="false">IF(K456="Correcto",D456*E456,0)</f>
        <v>0</v>
      </c>
      <c r="I456" s="21" t="n">
        <f aca="false">H456-IF(K456="Correcto",N(F456),0)</f>
        <v>0</v>
      </c>
      <c r="J456" s="21" t="n">
        <f aca="false">I456-IF(K456="Correcto",N(G456),0)</f>
        <v>0</v>
      </c>
      <c r="K456" s="8" t="str">
        <f aca="false">IF(COUNTA(A456:G456)=0,"",IF(OR(A456="",B456="",AND(C456&lt;&gt;"Inicial",C456&lt;&gt;"Recurrente"),NOT(ISNUMBER(D456)),D456&lt;0,NOT(ISNUMBER(E456)),E456&lt;1,MOD(E456,1)&lt;&gt;0,AND(C456="Inicial",E456&lt;&gt;1),AND(F456&lt;&gt;"",NOT(ISNUMBER(F456))),AND(G456&lt;&gt;"",NOT(ISNUMBER(G456))),N(F456)&lt;0,N(G456)&lt;0,N(F456)&gt;D456*E456),"REVISAR datos","Correcto"))</f>
        <v/>
      </c>
      <c r="L456" s="22" t="str">
        <f aca="false">IF(COUNTA(A456)=0,"",IF(COUNTIFS(Resumen!$A$18:$A$25,A456)=1,"Clasificado","REVISAR categoría"))</f>
        <v/>
      </c>
      <c r="M456" s="1" t="n">
        <f aca="false">IF(COUNTA(A456:G456)&gt;0,ROW(),0)</f>
        <v>0</v>
      </c>
    </row>
    <row r="457" customFormat="false" ht="30" hidden="false" customHeight="true" outlineLevel="0" collapsed="false">
      <c r="A457" s="27"/>
      <c r="B457" s="27"/>
      <c r="C457" s="27"/>
      <c r="D457" s="28"/>
      <c r="E457" s="27"/>
      <c r="F457" s="28"/>
      <c r="G457" s="28"/>
      <c r="H457" s="21" t="n">
        <f aca="false">IF(K457="Correcto",D457*E457,0)</f>
        <v>0</v>
      </c>
      <c r="I457" s="21" t="n">
        <f aca="false">H457-IF(K457="Correcto",N(F457),0)</f>
        <v>0</v>
      </c>
      <c r="J457" s="21" t="n">
        <f aca="false">I457-IF(K457="Correcto",N(G457),0)</f>
        <v>0</v>
      </c>
      <c r="K457" s="8" t="str">
        <f aca="false">IF(COUNTA(A457:G457)=0,"",IF(OR(A457="",B457="",AND(C457&lt;&gt;"Inicial",C457&lt;&gt;"Recurrente"),NOT(ISNUMBER(D457)),D457&lt;0,NOT(ISNUMBER(E457)),E457&lt;1,MOD(E457,1)&lt;&gt;0,AND(C457="Inicial",E457&lt;&gt;1),AND(F457&lt;&gt;"",NOT(ISNUMBER(F457))),AND(G457&lt;&gt;"",NOT(ISNUMBER(G457))),N(F457)&lt;0,N(G457)&lt;0,N(F457)&gt;D457*E457),"REVISAR datos","Correcto"))</f>
        <v/>
      </c>
      <c r="L457" s="22" t="str">
        <f aca="false">IF(COUNTA(A457)=0,"",IF(COUNTIFS(Resumen!$A$18:$A$25,A457)=1,"Clasificado","REVISAR categoría"))</f>
        <v/>
      </c>
      <c r="M457" s="1" t="n">
        <f aca="false">IF(COUNTA(A457:G457)&gt;0,ROW(),0)</f>
        <v>0</v>
      </c>
    </row>
    <row r="458" customFormat="false" ht="30" hidden="false" customHeight="true" outlineLevel="0" collapsed="false">
      <c r="A458" s="27"/>
      <c r="B458" s="27"/>
      <c r="C458" s="27"/>
      <c r="D458" s="28"/>
      <c r="E458" s="27"/>
      <c r="F458" s="28"/>
      <c r="G458" s="28"/>
      <c r="H458" s="21" t="n">
        <f aca="false">IF(K458="Correcto",D458*E458,0)</f>
        <v>0</v>
      </c>
      <c r="I458" s="21" t="n">
        <f aca="false">H458-IF(K458="Correcto",N(F458),0)</f>
        <v>0</v>
      </c>
      <c r="J458" s="21" t="n">
        <f aca="false">I458-IF(K458="Correcto",N(G458),0)</f>
        <v>0</v>
      </c>
      <c r="K458" s="8" t="str">
        <f aca="false">IF(COUNTA(A458:G458)=0,"",IF(OR(A458="",B458="",AND(C458&lt;&gt;"Inicial",C458&lt;&gt;"Recurrente"),NOT(ISNUMBER(D458)),D458&lt;0,NOT(ISNUMBER(E458)),E458&lt;1,MOD(E458,1)&lt;&gt;0,AND(C458="Inicial",E458&lt;&gt;1),AND(F458&lt;&gt;"",NOT(ISNUMBER(F458))),AND(G458&lt;&gt;"",NOT(ISNUMBER(G458))),N(F458)&lt;0,N(G458)&lt;0,N(F458)&gt;D458*E458),"REVISAR datos","Correcto"))</f>
        <v/>
      </c>
      <c r="L458" s="22" t="str">
        <f aca="false">IF(COUNTA(A458)=0,"",IF(COUNTIFS(Resumen!$A$18:$A$25,A458)=1,"Clasificado","REVISAR categoría"))</f>
        <v/>
      </c>
      <c r="M458" s="1" t="n">
        <f aca="false">IF(COUNTA(A458:G458)&gt;0,ROW(),0)</f>
        <v>0</v>
      </c>
    </row>
    <row r="459" customFormat="false" ht="30" hidden="false" customHeight="true" outlineLevel="0" collapsed="false">
      <c r="A459" s="27"/>
      <c r="B459" s="27"/>
      <c r="C459" s="27"/>
      <c r="D459" s="28"/>
      <c r="E459" s="27"/>
      <c r="F459" s="28"/>
      <c r="G459" s="28"/>
      <c r="H459" s="21" t="n">
        <f aca="false">IF(K459="Correcto",D459*E459,0)</f>
        <v>0</v>
      </c>
      <c r="I459" s="21" t="n">
        <f aca="false">H459-IF(K459="Correcto",N(F459),0)</f>
        <v>0</v>
      </c>
      <c r="J459" s="21" t="n">
        <f aca="false">I459-IF(K459="Correcto",N(G459),0)</f>
        <v>0</v>
      </c>
      <c r="K459" s="8" t="str">
        <f aca="false">IF(COUNTA(A459:G459)=0,"",IF(OR(A459="",B459="",AND(C459&lt;&gt;"Inicial",C459&lt;&gt;"Recurrente"),NOT(ISNUMBER(D459)),D459&lt;0,NOT(ISNUMBER(E459)),E459&lt;1,MOD(E459,1)&lt;&gt;0,AND(C459="Inicial",E459&lt;&gt;1),AND(F459&lt;&gt;"",NOT(ISNUMBER(F459))),AND(G459&lt;&gt;"",NOT(ISNUMBER(G459))),N(F459)&lt;0,N(G459)&lt;0,N(F459)&gt;D459*E459),"REVISAR datos","Correcto"))</f>
        <v/>
      </c>
      <c r="L459" s="22" t="str">
        <f aca="false">IF(COUNTA(A459)=0,"",IF(COUNTIFS(Resumen!$A$18:$A$25,A459)=1,"Clasificado","REVISAR categoría"))</f>
        <v/>
      </c>
      <c r="M459" s="1" t="n">
        <f aca="false">IF(COUNTA(A459:G459)&gt;0,ROW(),0)</f>
        <v>0</v>
      </c>
    </row>
    <row r="460" customFormat="false" ht="30" hidden="false" customHeight="true" outlineLevel="0" collapsed="false">
      <c r="A460" s="27"/>
      <c r="B460" s="27"/>
      <c r="C460" s="27"/>
      <c r="D460" s="28"/>
      <c r="E460" s="27"/>
      <c r="F460" s="28"/>
      <c r="G460" s="28"/>
      <c r="H460" s="21" t="n">
        <f aca="false">IF(K460="Correcto",D460*E460,0)</f>
        <v>0</v>
      </c>
      <c r="I460" s="21" t="n">
        <f aca="false">H460-IF(K460="Correcto",N(F460),0)</f>
        <v>0</v>
      </c>
      <c r="J460" s="21" t="n">
        <f aca="false">I460-IF(K460="Correcto",N(G460),0)</f>
        <v>0</v>
      </c>
      <c r="K460" s="8" t="str">
        <f aca="false">IF(COUNTA(A460:G460)=0,"",IF(OR(A460="",B460="",AND(C460&lt;&gt;"Inicial",C460&lt;&gt;"Recurrente"),NOT(ISNUMBER(D460)),D460&lt;0,NOT(ISNUMBER(E460)),E460&lt;1,MOD(E460,1)&lt;&gt;0,AND(C460="Inicial",E460&lt;&gt;1),AND(F460&lt;&gt;"",NOT(ISNUMBER(F460))),AND(G460&lt;&gt;"",NOT(ISNUMBER(G460))),N(F460)&lt;0,N(G460)&lt;0,N(F460)&gt;D460*E460),"REVISAR datos","Correcto"))</f>
        <v/>
      </c>
      <c r="L460" s="22" t="str">
        <f aca="false">IF(COUNTA(A460)=0,"",IF(COUNTIFS(Resumen!$A$18:$A$25,A460)=1,"Clasificado","REVISAR categoría"))</f>
        <v/>
      </c>
      <c r="M460" s="1" t="n">
        <f aca="false">IF(COUNTA(A460:G460)&gt;0,ROW(),0)</f>
        <v>0</v>
      </c>
    </row>
    <row r="461" customFormat="false" ht="30" hidden="false" customHeight="true" outlineLevel="0" collapsed="false">
      <c r="A461" s="27"/>
      <c r="B461" s="27"/>
      <c r="C461" s="27"/>
      <c r="D461" s="28"/>
      <c r="E461" s="27"/>
      <c r="F461" s="28"/>
      <c r="G461" s="28"/>
      <c r="H461" s="21" t="n">
        <f aca="false">IF(K461="Correcto",D461*E461,0)</f>
        <v>0</v>
      </c>
      <c r="I461" s="21" t="n">
        <f aca="false">H461-IF(K461="Correcto",N(F461),0)</f>
        <v>0</v>
      </c>
      <c r="J461" s="21" t="n">
        <f aca="false">I461-IF(K461="Correcto",N(G461),0)</f>
        <v>0</v>
      </c>
      <c r="K461" s="8" t="str">
        <f aca="false">IF(COUNTA(A461:G461)=0,"",IF(OR(A461="",B461="",AND(C461&lt;&gt;"Inicial",C461&lt;&gt;"Recurrente"),NOT(ISNUMBER(D461)),D461&lt;0,NOT(ISNUMBER(E461)),E461&lt;1,MOD(E461,1)&lt;&gt;0,AND(C461="Inicial",E461&lt;&gt;1),AND(F461&lt;&gt;"",NOT(ISNUMBER(F461))),AND(G461&lt;&gt;"",NOT(ISNUMBER(G461))),N(F461)&lt;0,N(G461)&lt;0,N(F461)&gt;D461*E461),"REVISAR datos","Correcto"))</f>
        <v/>
      </c>
      <c r="L461" s="22" t="str">
        <f aca="false">IF(COUNTA(A461)=0,"",IF(COUNTIFS(Resumen!$A$18:$A$25,A461)=1,"Clasificado","REVISAR categoría"))</f>
        <v/>
      </c>
      <c r="M461" s="1" t="n">
        <f aca="false">IF(COUNTA(A461:G461)&gt;0,ROW(),0)</f>
        <v>0</v>
      </c>
    </row>
    <row r="462" customFormat="false" ht="30" hidden="false" customHeight="true" outlineLevel="0" collapsed="false">
      <c r="A462" s="27"/>
      <c r="B462" s="27"/>
      <c r="C462" s="27"/>
      <c r="D462" s="28"/>
      <c r="E462" s="27"/>
      <c r="F462" s="28"/>
      <c r="G462" s="28"/>
      <c r="H462" s="21" t="n">
        <f aca="false">IF(K462="Correcto",D462*E462,0)</f>
        <v>0</v>
      </c>
      <c r="I462" s="21" t="n">
        <f aca="false">H462-IF(K462="Correcto",N(F462),0)</f>
        <v>0</v>
      </c>
      <c r="J462" s="21" t="n">
        <f aca="false">I462-IF(K462="Correcto",N(G462),0)</f>
        <v>0</v>
      </c>
      <c r="K462" s="8" t="str">
        <f aca="false">IF(COUNTA(A462:G462)=0,"",IF(OR(A462="",B462="",AND(C462&lt;&gt;"Inicial",C462&lt;&gt;"Recurrente"),NOT(ISNUMBER(D462)),D462&lt;0,NOT(ISNUMBER(E462)),E462&lt;1,MOD(E462,1)&lt;&gt;0,AND(C462="Inicial",E462&lt;&gt;1),AND(F462&lt;&gt;"",NOT(ISNUMBER(F462))),AND(G462&lt;&gt;"",NOT(ISNUMBER(G462))),N(F462)&lt;0,N(G462)&lt;0,N(F462)&gt;D462*E462),"REVISAR datos","Correcto"))</f>
        <v/>
      </c>
      <c r="L462" s="22" t="str">
        <f aca="false">IF(COUNTA(A462)=0,"",IF(COUNTIFS(Resumen!$A$18:$A$25,A462)=1,"Clasificado","REVISAR categoría"))</f>
        <v/>
      </c>
      <c r="M462" s="1" t="n">
        <f aca="false">IF(COUNTA(A462:G462)&gt;0,ROW(),0)</f>
        <v>0</v>
      </c>
    </row>
    <row r="463" customFormat="false" ht="30" hidden="false" customHeight="true" outlineLevel="0" collapsed="false">
      <c r="A463" s="27"/>
      <c r="B463" s="27"/>
      <c r="C463" s="27"/>
      <c r="D463" s="28"/>
      <c r="E463" s="27"/>
      <c r="F463" s="28"/>
      <c r="G463" s="28"/>
      <c r="H463" s="21" t="n">
        <f aca="false">IF(K463="Correcto",D463*E463,0)</f>
        <v>0</v>
      </c>
      <c r="I463" s="21" t="n">
        <f aca="false">H463-IF(K463="Correcto",N(F463),0)</f>
        <v>0</v>
      </c>
      <c r="J463" s="21" t="n">
        <f aca="false">I463-IF(K463="Correcto",N(G463),0)</f>
        <v>0</v>
      </c>
      <c r="K463" s="8" t="str">
        <f aca="false">IF(COUNTA(A463:G463)=0,"",IF(OR(A463="",B463="",AND(C463&lt;&gt;"Inicial",C463&lt;&gt;"Recurrente"),NOT(ISNUMBER(D463)),D463&lt;0,NOT(ISNUMBER(E463)),E463&lt;1,MOD(E463,1)&lt;&gt;0,AND(C463="Inicial",E463&lt;&gt;1),AND(F463&lt;&gt;"",NOT(ISNUMBER(F463))),AND(G463&lt;&gt;"",NOT(ISNUMBER(G463))),N(F463)&lt;0,N(G463)&lt;0,N(F463)&gt;D463*E463),"REVISAR datos","Correcto"))</f>
        <v/>
      </c>
      <c r="L463" s="22" t="str">
        <f aca="false">IF(COUNTA(A463)=0,"",IF(COUNTIFS(Resumen!$A$18:$A$25,A463)=1,"Clasificado","REVISAR categoría"))</f>
        <v/>
      </c>
      <c r="M463" s="1" t="n">
        <f aca="false">IF(COUNTA(A463:G463)&gt;0,ROW(),0)</f>
        <v>0</v>
      </c>
    </row>
    <row r="464" customFormat="false" ht="30" hidden="false" customHeight="true" outlineLevel="0" collapsed="false">
      <c r="A464" s="27"/>
      <c r="B464" s="27"/>
      <c r="C464" s="27"/>
      <c r="D464" s="28"/>
      <c r="E464" s="27"/>
      <c r="F464" s="28"/>
      <c r="G464" s="28"/>
      <c r="H464" s="21" t="n">
        <f aca="false">IF(K464="Correcto",D464*E464,0)</f>
        <v>0</v>
      </c>
      <c r="I464" s="21" t="n">
        <f aca="false">H464-IF(K464="Correcto",N(F464),0)</f>
        <v>0</v>
      </c>
      <c r="J464" s="21" t="n">
        <f aca="false">I464-IF(K464="Correcto",N(G464),0)</f>
        <v>0</v>
      </c>
      <c r="K464" s="8" t="str">
        <f aca="false">IF(COUNTA(A464:G464)=0,"",IF(OR(A464="",B464="",AND(C464&lt;&gt;"Inicial",C464&lt;&gt;"Recurrente"),NOT(ISNUMBER(D464)),D464&lt;0,NOT(ISNUMBER(E464)),E464&lt;1,MOD(E464,1)&lt;&gt;0,AND(C464="Inicial",E464&lt;&gt;1),AND(F464&lt;&gt;"",NOT(ISNUMBER(F464))),AND(G464&lt;&gt;"",NOT(ISNUMBER(G464))),N(F464)&lt;0,N(G464)&lt;0,N(F464)&gt;D464*E464),"REVISAR datos","Correcto"))</f>
        <v/>
      </c>
      <c r="L464" s="22" t="str">
        <f aca="false">IF(COUNTA(A464)=0,"",IF(COUNTIFS(Resumen!$A$18:$A$25,A464)=1,"Clasificado","REVISAR categoría"))</f>
        <v/>
      </c>
      <c r="M464" s="1" t="n">
        <f aca="false">IF(COUNTA(A464:G464)&gt;0,ROW(),0)</f>
        <v>0</v>
      </c>
    </row>
    <row r="465" customFormat="false" ht="30" hidden="false" customHeight="true" outlineLevel="0" collapsed="false">
      <c r="A465" s="27"/>
      <c r="B465" s="27"/>
      <c r="C465" s="27"/>
      <c r="D465" s="28"/>
      <c r="E465" s="27"/>
      <c r="F465" s="28"/>
      <c r="G465" s="28"/>
      <c r="H465" s="21" t="n">
        <f aca="false">IF(K465="Correcto",D465*E465,0)</f>
        <v>0</v>
      </c>
      <c r="I465" s="21" t="n">
        <f aca="false">H465-IF(K465="Correcto",N(F465),0)</f>
        <v>0</v>
      </c>
      <c r="J465" s="21" t="n">
        <f aca="false">I465-IF(K465="Correcto",N(G465),0)</f>
        <v>0</v>
      </c>
      <c r="K465" s="8" t="str">
        <f aca="false">IF(COUNTA(A465:G465)=0,"",IF(OR(A465="",B465="",AND(C465&lt;&gt;"Inicial",C465&lt;&gt;"Recurrente"),NOT(ISNUMBER(D465)),D465&lt;0,NOT(ISNUMBER(E465)),E465&lt;1,MOD(E465,1)&lt;&gt;0,AND(C465="Inicial",E465&lt;&gt;1),AND(F465&lt;&gt;"",NOT(ISNUMBER(F465))),AND(G465&lt;&gt;"",NOT(ISNUMBER(G465))),N(F465)&lt;0,N(G465)&lt;0,N(F465)&gt;D465*E465),"REVISAR datos","Correcto"))</f>
        <v/>
      </c>
      <c r="L465" s="22" t="str">
        <f aca="false">IF(COUNTA(A465)=0,"",IF(COUNTIFS(Resumen!$A$18:$A$25,A465)=1,"Clasificado","REVISAR categoría"))</f>
        <v/>
      </c>
      <c r="M465" s="1" t="n">
        <f aca="false">IF(COUNTA(A465:G465)&gt;0,ROW(),0)</f>
        <v>0</v>
      </c>
    </row>
    <row r="466" customFormat="false" ht="30" hidden="false" customHeight="true" outlineLevel="0" collapsed="false">
      <c r="A466" s="27"/>
      <c r="B466" s="27"/>
      <c r="C466" s="27"/>
      <c r="D466" s="28"/>
      <c r="E466" s="27"/>
      <c r="F466" s="28"/>
      <c r="G466" s="28"/>
      <c r="H466" s="21" t="n">
        <f aca="false">IF(K466="Correcto",D466*E466,0)</f>
        <v>0</v>
      </c>
      <c r="I466" s="21" t="n">
        <f aca="false">H466-IF(K466="Correcto",N(F466),0)</f>
        <v>0</v>
      </c>
      <c r="J466" s="21" t="n">
        <f aca="false">I466-IF(K466="Correcto",N(G466),0)</f>
        <v>0</v>
      </c>
      <c r="K466" s="8" t="str">
        <f aca="false">IF(COUNTA(A466:G466)=0,"",IF(OR(A466="",B466="",AND(C466&lt;&gt;"Inicial",C466&lt;&gt;"Recurrente"),NOT(ISNUMBER(D466)),D466&lt;0,NOT(ISNUMBER(E466)),E466&lt;1,MOD(E466,1)&lt;&gt;0,AND(C466="Inicial",E466&lt;&gt;1),AND(F466&lt;&gt;"",NOT(ISNUMBER(F466))),AND(G466&lt;&gt;"",NOT(ISNUMBER(G466))),N(F466)&lt;0,N(G466)&lt;0,N(F466)&gt;D466*E466),"REVISAR datos","Correcto"))</f>
        <v/>
      </c>
      <c r="L466" s="22" t="str">
        <f aca="false">IF(COUNTA(A466)=0,"",IF(COUNTIFS(Resumen!$A$18:$A$25,A466)=1,"Clasificado","REVISAR categoría"))</f>
        <v/>
      </c>
      <c r="M466" s="1" t="n">
        <f aca="false">IF(COUNTA(A466:G466)&gt;0,ROW(),0)</f>
        <v>0</v>
      </c>
    </row>
    <row r="467" customFormat="false" ht="30" hidden="false" customHeight="true" outlineLevel="0" collapsed="false">
      <c r="A467" s="27"/>
      <c r="B467" s="27"/>
      <c r="C467" s="27"/>
      <c r="D467" s="28"/>
      <c r="E467" s="27"/>
      <c r="F467" s="28"/>
      <c r="G467" s="28"/>
      <c r="H467" s="21" t="n">
        <f aca="false">IF(K467="Correcto",D467*E467,0)</f>
        <v>0</v>
      </c>
      <c r="I467" s="21" t="n">
        <f aca="false">H467-IF(K467="Correcto",N(F467),0)</f>
        <v>0</v>
      </c>
      <c r="J467" s="21" t="n">
        <f aca="false">I467-IF(K467="Correcto",N(G467),0)</f>
        <v>0</v>
      </c>
      <c r="K467" s="8" t="str">
        <f aca="false">IF(COUNTA(A467:G467)=0,"",IF(OR(A467="",B467="",AND(C467&lt;&gt;"Inicial",C467&lt;&gt;"Recurrente"),NOT(ISNUMBER(D467)),D467&lt;0,NOT(ISNUMBER(E467)),E467&lt;1,MOD(E467,1)&lt;&gt;0,AND(C467="Inicial",E467&lt;&gt;1),AND(F467&lt;&gt;"",NOT(ISNUMBER(F467))),AND(G467&lt;&gt;"",NOT(ISNUMBER(G467))),N(F467)&lt;0,N(G467)&lt;0,N(F467)&gt;D467*E467),"REVISAR datos","Correcto"))</f>
        <v/>
      </c>
      <c r="L467" s="22" t="str">
        <f aca="false">IF(COUNTA(A467)=0,"",IF(COUNTIFS(Resumen!$A$18:$A$25,A467)=1,"Clasificado","REVISAR categoría"))</f>
        <v/>
      </c>
      <c r="M467" s="1" t="n">
        <f aca="false">IF(COUNTA(A467:G467)&gt;0,ROW(),0)</f>
        <v>0</v>
      </c>
    </row>
    <row r="468" customFormat="false" ht="30" hidden="false" customHeight="true" outlineLevel="0" collapsed="false">
      <c r="A468" s="27"/>
      <c r="B468" s="27"/>
      <c r="C468" s="27"/>
      <c r="D468" s="28"/>
      <c r="E468" s="27"/>
      <c r="F468" s="28"/>
      <c r="G468" s="28"/>
      <c r="H468" s="21" t="n">
        <f aca="false">IF(K468="Correcto",D468*E468,0)</f>
        <v>0</v>
      </c>
      <c r="I468" s="21" t="n">
        <f aca="false">H468-IF(K468="Correcto",N(F468),0)</f>
        <v>0</v>
      </c>
      <c r="J468" s="21" t="n">
        <f aca="false">I468-IF(K468="Correcto",N(G468),0)</f>
        <v>0</v>
      </c>
      <c r="K468" s="8" t="str">
        <f aca="false">IF(COUNTA(A468:G468)=0,"",IF(OR(A468="",B468="",AND(C468&lt;&gt;"Inicial",C468&lt;&gt;"Recurrente"),NOT(ISNUMBER(D468)),D468&lt;0,NOT(ISNUMBER(E468)),E468&lt;1,MOD(E468,1)&lt;&gt;0,AND(C468="Inicial",E468&lt;&gt;1),AND(F468&lt;&gt;"",NOT(ISNUMBER(F468))),AND(G468&lt;&gt;"",NOT(ISNUMBER(G468))),N(F468)&lt;0,N(G468)&lt;0,N(F468)&gt;D468*E468),"REVISAR datos","Correcto"))</f>
        <v/>
      </c>
      <c r="L468" s="22" t="str">
        <f aca="false">IF(COUNTA(A468)=0,"",IF(COUNTIFS(Resumen!$A$18:$A$25,A468)=1,"Clasificado","REVISAR categoría"))</f>
        <v/>
      </c>
      <c r="M468" s="1" t="n">
        <f aca="false">IF(COUNTA(A468:G468)&gt;0,ROW(),0)</f>
        <v>0</v>
      </c>
    </row>
    <row r="469" customFormat="false" ht="30" hidden="false" customHeight="true" outlineLevel="0" collapsed="false">
      <c r="A469" s="27"/>
      <c r="B469" s="27"/>
      <c r="C469" s="27"/>
      <c r="D469" s="28"/>
      <c r="E469" s="27"/>
      <c r="F469" s="28"/>
      <c r="G469" s="28"/>
      <c r="H469" s="21" t="n">
        <f aca="false">IF(K469="Correcto",D469*E469,0)</f>
        <v>0</v>
      </c>
      <c r="I469" s="21" t="n">
        <f aca="false">H469-IF(K469="Correcto",N(F469),0)</f>
        <v>0</v>
      </c>
      <c r="J469" s="21" t="n">
        <f aca="false">I469-IF(K469="Correcto",N(G469),0)</f>
        <v>0</v>
      </c>
      <c r="K469" s="8" t="str">
        <f aca="false">IF(COUNTA(A469:G469)=0,"",IF(OR(A469="",B469="",AND(C469&lt;&gt;"Inicial",C469&lt;&gt;"Recurrente"),NOT(ISNUMBER(D469)),D469&lt;0,NOT(ISNUMBER(E469)),E469&lt;1,MOD(E469,1)&lt;&gt;0,AND(C469="Inicial",E469&lt;&gt;1),AND(F469&lt;&gt;"",NOT(ISNUMBER(F469))),AND(G469&lt;&gt;"",NOT(ISNUMBER(G469))),N(F469)&lt;0,N(G469)&lt;0,N(F469)&gt;D469*E469),"REVISAR datos","Correcto"))</f>
        <v/>
      </c>
      <c r="L469" s="22" t="str">
        <f aca="false">IF(COUNTA(A469)=0,"",IF(COUNTIFS(Resumen!$A$18:$A$25,A469)=1,"Clasificado","REVISAR categoría"))</f>
        <v/>
      </c>
      <c r="M469" s="1" t="n">
        <f aca="false">IF(COUNTA(A469:G469)&gt;0,ROW(),0)</f>
        <v>0</v>
      </c>
    </row>
    <row r="470" customFormat="false" ht="30" hidden="false" customHeight="true" outlineLevel="0" collapsed="false">
      <c r="A470" s="27"/>
      <c r="B470" s="27"/>
      <c r="C470" s="27"/>
      <c r="D470" s="28"/>
      <c r="E470" s="27"/>
      <c r="F470" s="28"/>
      <c r="G470" s="28"/>
      <c r="H470" s="21" t="n">
        <f aca="false">IF(K470="Correcto",D470*E470,0)</f>
        <v>0</v>
      </c>
      <c r="I470" s="21" t="n">
        <f aca="false">H470-IF(K470="Correcto",N(F470),0)</f>
        <v>0</v>
      </c>
      <c r="J470" s="21" t="n">
        <f aca="false">I470-IF(K470="Correcto",N(G470),0)</f>
        <v>0</v>
      </c>
      <c r="K470" s="8" t="str">
        <f aca="false">IF(COUNTA(A470:G470)=0,"",IF(OR(A470="",B470="",AND(C470&lt;&gt;"Inicial",C470&lt;&gt;"Recurrente"),NOT(ISNUMBER(D470)),D470&lt;0,NOT(ISNUMBER(E470)),E470&lt;1,MOD(E470,1)&lt;&gt;0,AND(C470="Inicial",E470&lt;&gt;1),AND(F470&lt;&gt;"",NOT(ISNUMBER(F470))),AND(G470&lt;&gt;"",NOT(ISNUMBER(G470))),N(F470)&lt;0,N(G470)&lt;0,N(F470)&gt;D470*E470),"REVISAR datos","Correcto"))</f>
        <v/>
      </c>
      <c r="L470" s="22" t="str">
        <f aca="false">IF(COUNTA(A470)=0,"",IF(COUNTIFS(Resumen!$A$18:$A$25,A470)=1,"Clasificado","REVISAR categoría"))</f>
        <v/>
      </c>
      <c r="M470" s="1" t="n">
        <f aca="false">IF(COUNTA(A470:G470)&gt;0,ROW(),0)</f>
        <v>0</v>
      </c>
    </row>
    <row r="471" customFormat="false" ht="30" hidden="false" customHeight="true" outlineLevel="0" collapsed="false">
      <c r="A471" s="27"/>
      <c r="B471" s="27"/>
      <c r="C471" s="27"/>
      <c r="D471" s="28"/>
      <c r="E471" s="27"/>
      <c r="F471" s="28"/>
      <c r="G471" s="28"/>
      <c r="H471" s="21" t="n">
        <f aca="false">IF(K471="Correcto",D471*E471,0)</f>
        <v>0</v>
      </c>
      <c r="I471" s="21" t="n">
        <f aca="false">H471-IF(K471="Correcto",N(F471),0)</f>
        <v>0</v>
      </c>
      <c r="J471" s="21" t="n">
        <f aca="false">I471-IF(K471="Correcto",N(G471),0)</f>
        <v>0</v>
      </c>
      <c r="K471" s="8" t="str">
        <f aca="false">IF(COUNTA(A471:G471)=0,"",IF(OR(A471="",B471="",AND(C471&lt;&gt;"Inicial",C471&lt;&gt;"Recurrente"),NOT(ISNUMBER(D471)),D471&lt;0,NOT(ISNUMBER(E471)),E471&lt;1,MOD(E471,1)&lt;&gt;0,AND(C471="Inicial",E471&lt;&gt;1),AND(F471&lt;&gt;"",NOT(ISNUMBER(F471))),AND(G471&lt;&gt;"",NOT(ISNUMBER(G471))),N(F471)&lt;0,N(G471)&lt;0,N(F471)&gt;D471*E471),"REVISAR datos","Correcto"))</f>
        <v/>
      </c>
      <c r="L471" s="22" t="str">
        <f aca="false">IF(COUNTA(A471)=0,"",IF(COUNTIFS(Resumen!$A$18:$A$25,A471)=1,"Clasificado","REVISAR categoría"))</f>
        <v/>
      </c>
      <c r="M471" s="1" t="n">
        <f aca="false">IF(COUNTA(A471:G471)&gt;0,ROW(),0)</f>
        <v>0</v>
      </c>
    </row>
    <row r="472" customFormat="false" ht="30" hidden="false" customHeight="true" outlineLevel="0" collapsed="false">
      <c r="A472" s="27"/>
      <c r="B472" s="27"/>
      <c r="C472" s="27"/>
      <c r="D472" s="28"/>
      <c r="E472" s="27"/>
      <c r="F472" s="28"/>
      <c r="G472" s="28"/>
      <c r="H472" s="21" t="n">
        <f aca="false">IF(K472="Correcto",D472*E472,0)</f>
        <v>0</v>
      </c>
      <c r="I472" s="21" t="n">
        <f aca="false">H472-IF(K472="Correcto",N(F472),0)</f>
        <v>0</v>
      </c>
      <c r="J472" s="21" t="n">
        <f aca="false">I472-IF(K472="Correcto",N(G472),0)</f>
        <v>0</v>
      </c>
      <c r="K472" s="8" t="str">
        <f aca="false">IF(COUNTA(A472:G472)=0,"",IF(OR(A472="",B472="",AND(C472&lt;&gt;"Inicial",C472&lt;&gt;"Recurrente"),NOT(ISNUMBER(D472)),D472&lt;0,NOT(ISNUMBER(E472)),E472&lt;1,MOD(E472,1)&lt;&gt;0,AND(C472="Inicial",E472&lt;&gt;1),AND(F472&lt;&gt;"",NOT(ISNUMBER(F472))),AND(G472&lt;&gt;"",NOT(ISNUMBER(G472))),N(F472)&lt;0,N(G472)&lt;0,N(F472)&gt;D472*E472),"REVISAR datos","Correcto"))</f>
        <v/>
      </c>
      <c r="L472" s="22" t="str">
        <f aca="false">IF(COUNTA(A472)=0,"",IF(COUNTIFS(Resumen!$A$18:$A$25,A472)=1,"Clasificado","REVISAR categoría"))</f>
        <v/>
      </c>
      <c r="M472" s="1" t="n">
        <f aca="false">IF(COUNTA(A472:G472)&gt;0,ROW(),0)</f>
        <v>0</v>
      </c>
    </row>
    <row r="473" customFormat="false" ht="30" hidden="false" customHeight="true" outlineLevel="0" collapsed="false">
      <c r="A473" s="27"/>
      <c r="B473" s="27"/>
      <c r="C473" s="27"/>
      <c r="D473" s="28"/>
      <c r="E473" s="27"/>
      <c r="F473" s="28"/>
      <c r="G473" s="28"/>
      <c r="H473" s="21" t="n">
        <f aca="false">IF(K473="Correcto",D473*E473,0)</f>
        <v>0</v>
      </c>
      <c r="I473" s="21" t="n">
        <f aca="false">H473-IF(K473="Correcto",N(F473),0)</f>
        <v>0</v>
      </c>
      <c r="J473" s="21" t="n">
        <f aca="false">I473-IF(K473="Correcto",N(G473),0)</f>
        <v>0</v>
      </c>
      <c r="K473" s="8" t="str">
        <f aca="false">IF(COUNTA(A473:G473)=0,"",IF(OR(A473="",B473="",AND(C473&lt;&gt;"Inicial",C473&lt;&gt;"Recurrente"),NOT(ISNUMBER(D473)),D473&lt;0,NOT(ISNUMBER(E473)),E473&lt;1,MOD(E473,1)&lt;&gt;0,AND(C473="Inicial",E473&lt;&gt;1),AND(F473&lt;&gt;"",NOT(ISNUMBER(F473))),AND(G473&lt;&gt;"",NOT(ISNUMBER(G473))),N(F473)&lt;0,N(G473)&lt;0,N(F473)&gt;D473*E473),"REVISAR datos","Correcto"))</f>
        <v/>
      </c>
      <c r="L473" s="22" t="str">
        <f aca="false">IF(COUNTA(A473)=0,"",IF(COUNTIFS(Resumen!$A$18:$A$25,A473)=1,"Clasificado","REVISAR categoría"))</f>
        <v/>
      </c>
      <c r="M473" s="1" t="n">
        <f aca="false">IF(COUNTA(A473:G473)&gt;0,ROW(),0)</f>
        <v>0</v>
      </c>
    </row>
    <row r="474" customFormat="false" ht="30" hidden="false" customHeight="true" outlineLevel="0" collapsed="false">
      <c r="A474" s="27"/>
      <c r="B474" s="27"/>
      <c r="C474" s="27"/>
      <c r="D474" s="28"/>
      <c r="E474" s="27"/>
      <c r="F474" s="28"/>
      <c r="G474" s="28"/>
      <c r="H474" s="21" t="n">
        <f aca="false">IF(K474="Correcto",D474*E474,0)</f>
        <v>0</v>
      </c>
      <c r="I474" s="21" t="n">
        <f aca="false">H474-IF(K474="Correcto",N(F474),0)</f>
        <v>0</v>
      </c>
      <c r="J474" s="21" t="n">
        <f aca="false">I474-IF(K474="Correcto",N(G474),0)</f>
        <v>0</v>
      </c>
      <c r="K474" s="8" t="str">
        <f aca="false">IF(COUNTA(A474:G474)=0,"",IF(OR(A474="",B474="",AND(C474&lt;&gt;"Inicial",C474&lt;&gt;"Recurrente"),NOT(ISNUMBER(D474)),D474&lt;0,NOT(ISNUMBER(E474)),E474&lt;1,MOD(E474,1)&lt;&gt;0,AND(C474="Inicial",E474&lt;&gt;1),AND(F474&lt;&gt;"",NOT(ISNUMBER(F474))),AND(G474&lt;&gt;"",NOT(ISNUMBER(G474))),N(F474)&lt;0,N(G474)&lt;0,N(F474)&gt;D474*E474),"REVISAR datos","Correcto"))</f>
        <v/>
      </c>
      <c r="L474" s="22" t="str">
        <f aca="false">IF(COUNTA(A474)=0,"",IF(COUNTIFS(Resumen!$A$18:$A$25,A474)=1,"Clasificado","REVISAR categoría"))</f>
        <v/>
      </c>
      <c r="M474" s="1" t="n">
        <f aca="false">IF(COUNTA(A474:G474)&gt;0,ROW(),0)</f>
        <v>0</v>
      </c>
    </row>
    <row r="475" customFormat="false" ht="30" hidden="false" customHeight="true" outlineLevel="0" collapsed="false">
      <c r="A475" s="27"/>
      <c r="B475" s="27"/>
      <c r="C475" s="27"/>
      <c r="D475" s="28"/>
      <c r="E475" s="27"/>
      <c r="F475" s="28"/>
      <c r="G475" s="28"/>
      <c r="H475" s="21" t="n">
        <f aca="false">IF(K475="Correcto",D475*E475,0)</f>
        <v>0</v>
      </c>
      <c r="I475" s="21" t="n">
        <f aca="false">H475-IF(K475="Correcto",N(F475),0)</f>
        <v>0</v>
      </c>
      <c r="J475" s="21" t="n">
        <f aca="false">I475-IF(K475="Correcto",N(G475),0)</f>
        <v>0</v>
      </c>
      <c r="K475" s="8" t="str">
        <f aca="false">IF(COUNTA(A475:G475)=0,"",IF(OR(A475="",B475="",AND(C475&lt;&gt;"Inicial",C475&lt;&gt;"Recurrente"),NOT(ISNUMBER(D475)),D475&lt;0,NOT(ISNUMBER(E475)),E475&lt;1,MOD(E475,1)&lt;&gt;0,AND(C475="Inicial",E475&lt;&gt;1),AND(F475&lt;&gt;"",NOT(ISNUMBER(F475))),AND(G475&lt;&gt;"",NOT(ISNUMBER(G475))),N(F475)&lt;0,N(G475)&lt;0,N(F475)&gt;D475*E475),"REVISAR datos","Correcto"))</f>
        <v/>
      </c>
      <c r="L475" s="22" t="str">
        <f aca="false">IF(COUNTA(A475)=0,"",IF(COUNTIFS(Resumen!$A$18:$A$25,A475)=1,"Clasificado","REVISAR categoría"))</f>
        <v/>
      </c>
      <c r="M475" s="1" t="n">
        <f aca="false">IF(COUNTA(A475:G475)&gt;0,ROW(),0)</f>
        <v>0</v>
      </c>
    </row>
    <row r="476" customFormat="false" ht="30" hidden="false" customHeight="true" outlineLevel="0" collapsed="false">
      <c r="A476" s="27"/>
      <c r="B476" s="27"/>
      <c r="C476" s="27"/>
      <c r="D476" s="28"/>
      <c r="E476" s="27"/>
      <c r="F476" s="28"/>
      <c r="G476" s="28"/>
      <c r="H476" s="21" t="n">
        <f aca="false">IF(K476="Correcto",D476*E476,0)</f>
        <v>0</v>
      </c>
      <c r="I476" s="21" t="n">
        <f aca="false">H476-IF(K476="Correcto",N(F476),0)</f>
        <v>0</v>
      </c>
      <c r="J476" s="21" t="n">
        <f aca="false">I476-IF(K476="Correcto",N(G476),0)</f>
        <v>0</v>
      </c>
      <c r="K476" s="8" t="str">
        <f aca="false">IF(COUNTA(A476:G476)=0,"",IF(OR(A476="",B476="",AND(C476&lt;&gt;"Inicial",C476&lt;&gt;"Recurrente"),NOT(ISNUMBER(D476)),D476&lt;0,NOT(ISNUMBER(E476)),E476&lt;1,MOD(E476,1)&lt;&gt;0,AND(C476="Inicial",E476&lt;&gt;1),AND(F476&lt;&gt;"",NOT(ISNUMBER(F476))),AND(G476&lt;&gt;"",NOT(ISNUMBER(G476))),N(F476)&lt;0,N(G476)&lt;0,N(F476)&gt;D476*E476),"REVISAR datos","Correcto"))</f>
        <v/>
      </c>
      <c r="L476" s="22" t="str">
        <f aca="false">IF(COUNTA(A476)=0,"",IF(COUNTIFS(Resumen!$A$18:$A$25,A476)=1,"Clasificado","REVISAR categoría"))</f>
        <v/>
      </c>
      <c r="M476" s="1" t="n">
        <f aca="false">IF(COUNTA(A476:G476)&gt;0,ROW(),0)</f>
        <v>0</v>
      </c>
    </row>
    <row r="477" customFormat="false" ht="30" hidden="false" customHeight="true" outlineLevel="0" collapsed="false">
      <c r="A477" s="27"/>
      <c r="B477" s="27"/>
      <c r="C477" s="27"/>
      <c r="D477" s="28"/>
      <c r="E477" s="27"/>
      <c r="F477" s="28"/>
      <c r="G477" s="28"/>
      <c r="H477" s="21" t="n">
        <f aca="false">IF(K477="Correcto",D477*E477,0)</f>
        <v>0</v>
      </c>
      <c r="I477" s="21" t="n">
        <f aca="false">H477-IF(K477="Correcto",N(F477),0)</f>
        <v>0</v>
      </c>
      <c r="J477" s="21" t="n">
        <f aca="false">I477-IF(K477="Correcto",N(G477),0)</f>
        <v>0</v>
      </c>
      <c r="K477" s="8" t="str">
        <f aca="false">IF(COUNTA(A477:G477)=0,"",IF(OR(A477="",B477="",AND(C477&lt;&gt;"Inicial",C477&lt;&gt;"Recurrente"),NOT(ISNUMBER(D477)),D477&lt;0,NOT(ISNUMBER(E477)),E477&lt;1,MOD(E477,1)&lt;&gt;0,AND(C477="Inicial",E477&lt;&gt;1),AND(F477&lt;&gt;"",NOT(ISNUMBER(F477))),AND(G477&lt;&gt;"",NOT(ISNUMBER(G477))),N(F477)&lt;0,N(G477)&lt;0,N(F477)&gt;D477*E477),"REVISAR datos","Correcto"))</f>
        <v/>
      </c>
      <c r="L477" s="22" t="str">
        <f aca="false">IF(COUNTA(A477)=0,"",IF(COUNTIFS(Resumen!$A$18:$A$25,A477)=1,"Clasificado","REVISAR categoría"))</f>
        <v/>
      </c>
      <c r="M477" s="1" t="n">
        <f aca="false">IF(COUNTA(A477:G477)&gt;0,ROW(),0)</f>
        <v>0</v>
      </c>
    </row>
    <row r="478" customFormat="false" ht="30" hidden="false" customHeight="true" outlineLevel="0" collapsed="false">
      <c r="A478" s="27"/>
      <c r="B478" s="27"/>
      <c r="C478" s="27"/>
      <c r="D478" s="28"/>
      <c r="E478" s="27"/>
      <c r="F478" s="28"/>
      <c r="G478" s="28"/>
      <c r="H478" s="21" t="n">
        <f aca="false">IF(K478="Correcto",D478*E478,0)</f>
        <v>0</v>
      </c>
      <c r="I478" s="21" t="n">
        <f aca="false">H478-IF(K478="Correcto",N(F478),0)</f>
        <v>0</v>
      </c>
      <c r="J478" s="21" t="n">
        <f aca="false">I478-IF(K478="Correcto",N(G478),0)</f>
        <v>0</v>
      </c>
      <c r="K478" s="8" t="str">
        <f aca="false">IF(COUNTA(A478:G478)=0,"",IF(OR(A478="",B478="",AND(C478&lt;&gt;"Inicial",C478&lt;&gt;"Recurrente"),NOT(ISNUMBER(D478)),D478&lt;0,NOT(ISNUMBER(E478)),E478&lt;1,MOD(E478,1)&lt;&gt;0,AND(C478="Inicial",E478&lt;&gt;1),AND(F478&lt;&gt;"",NOT(ISNUMBER(F478))),AND(G478&lt;&gt;"",NOT(ISNUMBER(G478))),N(F478)&lt;0,N(G478)&lt;0,N(F478)&gt;D478*E478),"REVISAR datos","Correcto"))</f>
        <v/>
      </c>
      <c r="L478" s="22" t="str">
        <f aca="false">IF(COUNTA(A478)=0,"",IF(COUNTIFS(Resumen!$A$18:$A$25,A478)=1,"Clasificado","REVISAR categoría"))</f>
        <v/>
      </c>
      <c r="M478" s="1" t="n">
        <f aca="false">IF(COUNTA(A478:G478)&gt;0,ROW(),0)</f>
        <v>0</v>
      </c>
    </row>
    <row r="479" customFormat="false" ht="30" hidden="false" customHeight="true" outlineLevel="0" collapsed="false">
      <c r="A479" s="27"/>
      <c r="B479" s="27"/>
      <c r="C479" s="27"/>
      <c r="D479" s="28"/>
      <c r="E479" s="27"/>
      <c r="F479" s="28"/>
      <c r="G479" s="28"/>
      <c r="H479" s="21" t="n">
        <f aca="false">IF(K479="Correcto",D479*E479,0)</f>
        <v>0</v>
      </c>
      <c r="I479" s="21" t="n">
        <f aca="false">H479-IF(K479="Correcto",N(F479),0)</f>
        <v>0</v>
      </c>
      <c r="J479" s="21" t="n">
        <f aca="false">I479-IF(K479="Correcto",N(G479),0)</f>
        <v>0</v>
      </c>
      <c r="K479" s="8" t="str">
        <f aca="false">IF(COUNTA(A479:G479)=0,"",IF(OR(A479="",B479="",AND(C479&lt;&gt;"Inicial",C479&lt;&gt;"Recurrente"),NOT(ISNUMBER(D479)),D479&lt;0,NOT(ISNUMBER(E479)),E479&lt;1,MOD(E479,1)&lt;&gt;0,AND(C479="Inicial",E479&lt;&gt;1),AND(F479&lt;&gt;"",NOT(ISNUMBER(F479))),AND(G479&lt;&gt;"",NOT(ISNUMBER(G479))),N(F479)&lt;0,N(G479)&lt;0,N(F479)&gt;D479*E479),"REVISAR datos","Correcto"))</f>
        <v/>
      </c>
      <c r="L479" s="22" t="str">
        <f aca="false">IF(COUNTA(A479)=0,"",IF(COUNTIFS(Resumen!$A$18:$A$25,A479)=1,"Clasificado","REVISAR categoría"))</f>
        <v/>
      </c>
      <c r="M479" s="1" t="n">
        <f aca="false">IF(COUNTA(A479:G479)&gt;0,ROW(),0)</f>
        <v>0</v>
      </c>
    </row>
    <row r="480" customFormat="false" ht="30" hidden="false" customHeight="true" outlineLevel="0" collapsed="false">
      <c r="A480" s="27"/>
      <c r="B480" s="27"/>
      <c r="C480" s="27"/>
      <c r="D480" s="28"/>
      <c r="E480" s="27"/>
      <c r="F480" s="28"/>
      <c r="G480" s="28"/>
      <c r="H480" s="21" t="n">
        <f aca="false">IF(K480="Correcto",D480*E480,0)</f>
        <v>0</v>
      </c>
      <c r="I480" s="21" t="n">
        <f aca="false">H480-IF(K480="Correcto",N(F480),0)</f>
        <v>0</v>
      </c>
      <c r="J480" s="21" t="n">
        <f aca="false">I480-IF(K480="Correcto",N(G480),0)</f>
        <v>0</v>
      </c>
      <c r="K480" s="8" t="str">
        <f aca="false">IF(COUNTA(A480:G480)=0,"",IF(OR(A480="",B480="",AND(C480&lt;&gt;"Inicial",C480&lt;&gt;"Recurrente"),NOT(ISNUMBER(D480)),D480&lt;0,NOT(ISNUMBER(E480)),E480&lt;1,MOD(E480,1)&lt;&gt;0,AND(C480="Inicial",E480&lt;&gt;1),AND(F480&lt;&gt;"",NOT(ISNUMBER(F480))),AND(G480&lt;&gt;"",NOT(ISNUMBER(G480))),N(F480)&lt;0,N(G480)&lt;0,N(F480)&gt;D480*E480),"REVISAR datos","Correcto"))</f>
        <v/>
      </c>
      <c r="L480" s="22" t="str">
        <f aca="false">IF(COUNTA(A480)=0,"",IF(COUNTIFS(Resumen!$A$18:$A$25,A480)=1,"Clasificado","REVISAR categoría"))</f>
        <v/>
      </c>
      <c r="M480" s="1" t="n">
        <f aca="false">IF(COUNTA(A480:G480)&gt;0,ROW(),0)</f>
        <v>0</v>
      </c>
    </row>
    <row r="481" customFormat="false" ht="30" hidden="false" customHeight="true" outlineLevel="0" collapsed="false">
      <c r="A481" s="27"/>
      <c r="B481" s="27"/>
      <c r="C481" s="27"/>
      <c r="D481" s="28"/>
      <c r="E481" s="27"/>
      <c r="F481" s="28"/>
      <c r="G481" s="28"/>
      <c r="H481" s="21" t="n">
        <f aca="false">IF(K481="Correcto",D481*E481,0)</f>
        <v>0</v>
      </c>
      <c r="I481" s="21" t="n">
        <f aca="false">H481-IF(K481="Correcto",N(F481),0)</f>
        <v>0</v>
      </c>
      <c r="J481" s="21" t="n">
        <f aca="false">I481-IF(K481="Correcto",N(G481),0)</f>
        <v>0</v>
      </c>
      <c r="K481" s="8" t="str">
        <f aca="false">IF(COUNTA(A481:G481)=0,"",IF(OR(A481="",B481="",AND(C481&lt;&gt;"Inicial",C481&lt;&gt;"Recurrente"),NOT(ISNUMBER(D481)),D481&lt;0,NOT(ISNUMBER(E481)),E481&lt;1,MOD(E481,1)&lt;&gt;0,AND(C481="Inicial",E481&lt;&gt;1),AND(F481&lt;&gt;"",NOT(ISNUMBER(F481))),AND(G481&lt;&gt;"",NOT(ISNUMBER(G481))),N(F481)&lt;0,N(G481)&lt;0,N(F481)&gt;D481*E481),"REVISAR datos","Correcto"))</f>
        <v/>
      </c>
      <c r="L481" s="22" t="str">
        <f aca="false">IF(COUNTA(A481)=0,"",IF(COUNTIFS(Resumen!$A$18:$A$25,A481)=1,"Clasificado","REVISAR categoría"))</f>
        <v/>
      </c>
      <c r="M481" s="1" t="n">
        <f aca="false">IF(COUNTA(A481:G481)&gt;0,ROW(),0)</f>
        <v>0</v>
      </c>
    </row>
    <row r="482" customFormat="false" ht="30" hidden="false" customHeight="true" outlineLevel="0" collapsed="false">
      <c r="A482" s="27"/>
      <c r="B482" s="27"/>
      <c r="C482" s="27"/>
      <c r="D482" s="28"/>
      <c r="E482" s="27"/>
      <c r="F482" s="28"/>
      <c r="G482" s="28"/>
      <c r="H482" s="21" t="n">
        <f aca="false">IF(K482="Correcto",D482*E482,0)</f>
        <v>0</v>
      </c>
      <c r="I482" s="21" t="n">
        <f aca="false">H482-IF(K482="Correcto",N(F482),0)</f>
        <v>0</v>
      </c>
      <c r="J482" s="21" t="n">
        <f aca="false">I482-IF(K482="Correcto",N(G482),0)</f>
        <v>0</v>
      </c>
      <c r="K482" s="8" t="str">
        <f aca="false">IF(COUNTA(A482:G482)=0,"",IF(OR(A482="",B482="",AND(C482&lt;&gt;"Inicial",C482&lt;&gt;"Recurrente"),NOT(ISNUMBER(D482)),D482&lt;0,NOT(ISNUMBER(E482)),E482&lt;1,MOD(E482,1)&lt;&gt;0,AND(C482="Inicial",E482&lt;&gt;1),AND(F482&lt;&gt;"",NOT(ISNUMBER(F482))),AND(G482&lt;&gt;"",NOT(ISNUMBER(G482))),N(F482)&lt;0,N(G482)&lt;0,N(F482)&gt;D482*E482),"REVISAR datos","Correcto"))</f>
        <v/>
      </c>
      <c r="L482" s="22" t="str">
        <f aca="false">IF(COUNTA(A482)=0,"",IF(COUNTIFS(Resumen!$A$18:$A$25,A482)=1,"Clasificado","REVISAR categoría"))</f>
        <v/>
      </c>
      <c r="M482" s="1" t="n">
        <f aca="false">IF(COUNTA(A482:G482)&gt;0,ROW(),0)</f>
        <v>0</v>
      </c>
    </row>
    <row r="483" customFormat="false" ht="30" hidden="false" customHeight="true" outlineLevel="0" collapsed="false">
      <c r="A483" s="27"/>
      <c r="B483" s="27"/>
      <c r="C483" s="27"/>
      <c r="D483" s="28"/>
      <c r="E483" s="27"/>
      <c r="F483" s="28"/>
      <c r="G483" s="28"/>
      <c r="H483" s="21" t="n">
        <f aca="false">IF(K483="Correcto",D483*E483,0)</f>
        <v>0</v>
      </c>
      <c r="I483" s="21" t="n">
        <f aca="false">H483-IF(K483="Correcto",N(F483),0)</f>
        <v>0</v>
      </c>
      <c r="J483" s="21" t="n">
        <f aca="false">I483-IF(K483="Correcto",N(G483),0)</f>
        <v>0</v>
      </c>
      <c r="K483" s="8" t="str">
        <f aca="false">IF(COUNTA(A483:G483)=0,"",IF(OR(A483="",B483="",AND(C483&lt;&gt;"Inicial",C483&lt;&gt;"Recurrente"),NOT(ISNUMBER(D483)),D483&lt;0,NOT(ISNUMBER(E483)),E483&lt;1,MOD(E483,1)&lt;&gt;0,AND(C483="Inicial",E483&lt;&gt;1),AND(F483&lt;&gt;"",NOT(ISNUMBER(F483))),AND(G483&lt;&gt;"",NOT(ISNUMBER(G483))),N(F483)&lt;0,N(G483)&lt;0,N(F483)&gt;D483*E483),"REVISAR datos","Correcto"))</f>
        <v/>
      </c>
      <c r="L483" s="22" t="str">
        <f aca="false">IF(COUNTA(A483)=0,"",IF(COUNTIFS(Resumen!$A$18:$A$25,A483)=1,"Clasificado","REVISAR categoría"))</f>
        <v/>
      </c>
      <c r="M483" s="1" t="n">
        <f aca="false">IF(COUNTA(A483:G483)&gt;0,ROW(),0)</f>
        <v>0</v>
      </c>
    </row>
    <row r="484" customFormat="false" ht="30" hidden="false" customHeight="true" outlineLevel="0" collapsed="false">
      <c r="A484" s="27"/>
      <c r="B484" s="27"/>
      <c r="C484" s="27"/>
      <c r="D484" s="28"/>
      <c r="E484" s="27"/>
      <c r="F484" s="28"/>
      <c r="G484" s="28"/>
      <c r="H484" s="21" t="n">
        <f aca="false">IF(K484="Correcto",D484*E484,0)</f>
        <v>0</v>
      </c>
      <c r="I484" s="21" t="n">
        <f aca="false">H484-IF(K484="Correcto",N(F484),0)</f>
        <v>0</v>
      </c>
      <c r="J484" s="21" t="n">
        <f aca="false">I484-IF(K484="Correcto",N(G484),0)</f>
        <v>0</v>
      </c>
      <c r="K484" s="8" t="str">
        <f aca="false">IF(COUNTA(A484:G484)=0,"",IF(OR(A484="",B484="",AND(C484&lt;&gt;"Inicial",C484&lt;&gt;"Recurrente"),NOT(ISNUMBER(D484)),D484&lt;0,NOT(ISNUMBER(E484)),E484&lt;1,MOD(E484,1)&lt;&gt;0,AND(C484="Inicial",E484&lt;&gt;1),AND(F484&lt;&gt;"",NOT(ISNUMBER(F484))),AND(G484&lt;&gt;"",NOT(ISNUMBER(G484))),N(F484)&lt;0,N(G484)&lt;0,N(F484)&gt;D484*E484),"REVISAR datos","Correcto"))</f>
        <v/>
      </c>
      <c r="L484" s="22" t="str">
        <f aca="false">IF(COUNTA(A484)=0,"",IF(COUNTIFS(Resumen!$A$18:$A$25,A484)=1,"Clasificado","REVISAR categoría"))</f>
        <v/>
      </c>
      <c r="M484" s="1" t="n">
        <f aca="false">IF(COUNTA(A484:G484)&gt;0,ROW(),0)</f>
        <v>0</v>
      </c>
    </row>
    <row r="485" customFormat="false" ht="30" hidden="false" customHeight="true" outlineLevel="0" collapsed="false">
      <c r="A485" s="27"/>
      <c r="B485" s="27"/>
      <c r="C485" s="27"/>
      <c r="D485" s="28"/>
      <c r="E485" s="27"/>
      <c r="F485" s="28"/>
      <c r="G485" s="28"/>
      <c r="H485" s="21" t="n">
        <f aca="false">IF(K485="Correcto",D485*E485,0)</f>
        <v>0</v>
      </c>
      <c r="I485" s="21" t="n">
        <f aca="false">H485-IF(K485="Correcto",N(F485),0)</f>
        <v>0</v>
      </c>
      <c r="J485" s="21" t="n">
        <f aca="false">I485-IF(K485="Correcto",N(G485),0)</f>
        <v>0</v>
      </c>
      <c r="K485" s="8" t="str">
        <f aca="false">IF(COUNTA(A485:G485)=0,"",IF(OR(A485="",B485="",AND(C485&lt;&gt;"Inicial",C485&lt;&gt;"Recurrente"),NOT(ISNUMBER(D485)),D485&lt;0,NOT(ISNUMBER(E485)),E485&lt;1,MOD(E485,1)&lt;&gt;0,AND(C485="Inicial",E485&lt;&gt;1),AND(F485&lt;&gt;"",NOT(ISNUMBER(F485))),AND(G485&lt;&gt;"",NOT(ISNUMBER(G485))),N(F485)&lt;0,N(G485)&lt;0,N(F485)&gt;D485*E485),"REVISAR datos","Correcto"))</f>
        <v/>
      </c>
      <c r="L485" s="22" t="str">
        <f aca="false">IF(COUNTA(A485)=0,"",IF(COUNTIFS(Resumen!$A$18:$A$25,A485)=1,"Clasificado","REVISAR categoría"))</f>
        <v/>
      </c>
      <c r="M485" s="1" t="n">
        <f aca="false">IF(COUNTA(A485:G485)&gt;0,ROW(),0)</f>
        <v>0</v>
      </c>
    </row>
    <row r="486" customFormat="false" ht="30" hidden="false" customHeight="true" outlineLevel="0" collapsed="false">
      <c r="A486" s="27"/>
      <c r="B486" s="27"/>
      <c r="C486" s="27"/>
      <c r="D486" s="28"/>
      <c r="E486" s="27"/>
      <c r="F486" s="28"/>
      <c r="G486" s="28"/>
      <c r="H486" s="21" t="n">
        <f aca="false">IF(K486="Correcto",D486*E486,0)</f>
        <v>0</v>
      </c>
      <c r="I486" s="21" t="n">
        <f aca="false">H486-IF(K486="Correcto",N(F486),0)</f>
        <v>0</v>
      </c>
      <c r="J486" s="21" t="n">
        <f aca="false">I486-IF(K486="Correcto",N(G486),0)</f>
        <v>0</v>
      </c>
      <c r="K486" s="8" t="str">
        <f aca="false">IF(COUNTA(A486:G486)=0,"",IF(OR(A486="",B486="",AND(C486&lt;&gt;"Inicial",C486&lt;&gt;"Recurrente"),NOT(ISNUMBER(D486)),D486&lt;0,NOT(ISNUMBER(E486)),E486&lt;1,MOD(E486,1)&lt;&gt;0,AND(C486="Inicial",E486&lt;&gt;1),AND(F486&lt;&gt;"",NOT(ISNUMBER(F486))),AND(G486&lt;&gt;"",NOT(ISNUMBER(G486))),N(F486)&lt;0,N(G486)&lt;0,N(F486)&gt;D486*E486),"REVISAR datos","Correcto"))</f>
        <v/>
      </c>
      <c r="L486" s="22" t="str">
        <f aca="false">IF(COUNTA(A486)=0,"",IF(COUNTIFS(Resumen!$A$18:$A$25,A486)=1,"Clasificado","REVISAR categoría"))</f>
        <v/>
      </c>
      <c r="M486" s="1" t="n">
        <f aca="false">IF(COUNTA(A486:G486)&gt;0,ROW(),0)</f>
        <v>0</v>
      </c>
    </row>
    <row r="487" customFormat="false" ht="30" hidden="false" customHeight="true" outlineLevel="0" collapsed="false">
      <c r="A487" s="27"/>
      <c r="B487" s="27"/>
      <c r="C487" s="27"/>
      <c r="D487" s="28"/>
      <c r="E487" s="27"/>
      <c r="F487" s="28"/>
      <c r="G487" s="28"/>
      <c r="H487" s="21" t="n">
        <f aca="false">IF(K487="Correcto",D487*E487,0)</f>
        <v>0</v>
      </c>
      <c r="I487" s="21" t="n">
        <f aca="false">H487-IF(K487="Correcto",N(F487),0)</f>
        <v>0</v>
      </c>
      <c r="J487" s="21" t="n">
        <f aca="false">I487-IF(K487="Correcto",N(G487),0)</f>
        <v>0</v>
      </c>
      <c r="K487" s="8" t="str">
        <f aca="false">IF(COUNTA(A487:G487)=0,"",IF(OR(A487="",B487="",AND(C487&lt;&gt;"Inicial",C487&lt;&gt;"Recurrente"),NOT(ISNUMBER(D487)),D487&lt;0,NOT(ISNUMBER(E487)),E487&lt;1,MOD(E487,1)&lt;&gt;0,AND(C487="Inicial",E487&lt;&gt;1),AND(F487&lt;&gt;"",NOT(ISNUMBER(F487))),AND(G487&lt;&gt;"",NOT(ISNUMBER(G487))),N(F487)&lt;0,N(G487)&lt;0,N(F487)&gt;D487*E487),"REVISAR datos","Correcto"))</f>
        <v/>
      </c>
      <c r="L487" s="22" t="str">
        <f aca="false">IF(COUNTA(A487)=0,"",IF(COUNTIFS(Resumen!$A$18:$A$25,A487)=1,"Clasificado","REVISAR categoría"))</f>
        <v/>
      </c>
      <c r="M487" s="1" t="n">
        <f aca="false">IF(COUNTA(A487:G487)&gt;0,ROW(),0)</f>
        <v>0</v>
      </c>
    </row>
    <row r="488" customFormat="false" ht="30" hidden="false" customHeight="true" outlineLevel="0" collapsed="false">
      <c r="A488" s="27"/>
      <c r="B488" s="27"/>
      <c r="C488" s="27"/>
      <c r="D488" s="28"/>
      <c r="E488" s="27"/>
      <c r="F488" s="28"/>
      <c r="G488" s="28"/>
      <c r="H488" s="21" t="n">
        <f aca="false">IF(K488="Correcto",D488*E488,0)</f>
        <v>0</v>
      </c>
      <c r="I488" s="21" t="n">
        <f aca="false">H488-IF(K488="Correcto",N(F488),0)</f>
        <v>0</v>
      </c>
      <c r="J488" s="21" t="n">
        <f aca="false">I488-IF(K488="Correcto",N(G488),0)</f>
        <v>0</v>
      </c>
      <c r="K488" s="8" t="str">
        <f aca="false">IF(COUNTA(A488:G488)=0,"",IF(OR(A488="",B488="",AND(C488&lt;&gt;"Inicial",C488&lt;&gt;"Recurrente"),NOT(ISNUMBER(D488)),D488&lt;0,NOT(ISNUMBER(E488)),E488&lt;1,MOD(E488,1)&lt;&gt;0,AND(C488="Inicial",E488&lt;&gt;1),AND(F488&lt;&gt;"",NOT(ISNUMBER(F488))),AND(G488&lt;&gt;"",NOT(ISNUMBER(G488))),N(F488)&lt;0,N(G488)&lt;0,N(F488)&gt;D488*E488),"REVISAR datos","Correcto"))</f>
        <v/>
      </c>
      <c r="L488" s="22" t="str">
        <f aca="false">IF(COUNTA(A488)=0,"",IF(COUNTIFS(Resumen!$A$18:$A$25,A488)=1,"Clasificado","REVISAR categoría"))</f>
        <v/>
      </c>
      <c r="M488" s="1" t="n">
        <f aca="false">IF(COUNTA(A488:G488)&gt;0,ROW(),0)</f>
        <v>0</v>
      </c>
    </row>
    <row r="489" customFormat="false" ht="30" hidden="false" customHeight="true" outlineLevel="0" collapsed="false">
      <c r="A489" s="27"/>
      <c r="B489" s="27"/>
      <c r="C489" s="27"/>
      <c r="D489" s="28"/>
      <c r="E489" s="27"/>
      <c r="F489" s="28"/>
      <c r="G489" s="28"/>
      <c r="H489" s="21" t="n">
        <f aca="false">IF(K489="Correcto",D489*E489,0)</f>
        <v>0</v>
      </c>
      <c r="I489" s="21" t="n">
        <f aca="false">H489-IF(K489="Correcto",N(F489),0)</f>
        <v>0</v>
      </c>
      <c r="J489" s="21" t="n">
        <f aca="false">I489-IF(K489="Correcto",N(G489),0)</f>
        <v>0</v>
      </c>
      <c r="K489" s="8" t="str">
        <f aca="false">IF(COUNTA(A489:G489)=0,"",IF(OR(A489="",B489="",AND(C489&lt;&gt;"Inicial",C489&lt;&gt;"Recurrente"),NOT(ISNUMBER(D489)),D489&lt;0,NOT(ISNUMBER(E489)),E489&lt;1,MOD(E489,1)&lt;&gt;0,AND(C489="Inicial",E489&lt;&gt;1),AND(F489&lt;&gt;"",NOT(ISNUMBER(F489))),AND(G489&lt;&gt;"",NOT(ISNUMBER(G489))),N(F489)&lt;0,N(G489)&lt;0,N(F489)&gt;D489*E489),"REVISAR datos","Correcto"))</f>
        <v/>
      </c>
      <c r="L489" s="22" t="str">
        <f aca="false">IF(COUNTA(A489)=0,"",IF(COUNTIFS(Resumen!$A$18:$A$25,A489)=1,"Clasificado","REVISAR categoría"))</f>
        <v/>
      </c>
      <c r="M489" s="1" t="n">
        <f aca="false">IF(COUNTA(A489:G489)&gt;0,ROW(),0)</f>
        <v>0</v>
      </c>
    </row>
    <row r="490" customFormat="false" ht="30" hidden="false" customHeight="true" outlineLevel="0" collapsed="false">
      <c r="A490" s="27"/>
      <c r="B490" s="27"/>
      <c r="C490" s="27"/>
      <c r="D490" s="28"/>
      <c r="E490" s="27"/>
      <c r="F490" s="28"/>
      <c r="G490" s="28"/>
      <c r="H490" s="21" t="n">
        <f aca="false">IF(K490="Correcto",D490*E490,0)</f>
        <v>0</v>
      </c>
      <c r="I490" s="21" t="n">
        <f aca="false">H490-IF(K490="Correcto",N(F490),0)</f>
        <v>0</v>
      </c>
      <c r="J490" s="21" t="n">
        <f aca="false">I490-IF(K490="Correcto",N(G490),0)</f>
        <v>0</v>
      </c>
      <c r="K490" s="8" t="str">
        <f aca="false">IF(COUNTA(A490:G490)=0,"",IF(OR(A490="",B490="",AND(C490&lt;&gt;"Inicial",C490&lt;&gt;"Recurrente"),NOT(ISNUMBER(D490)),D490&lt;0,NOT(ISNUMBER(E490)),E490&lt;1,MOD(E490,1)&lt;&gt;0,AND(C490="Inicial",E490&lt;&gt;1),AND(F490&lt;&gt;"",NOT(ISNUMBER(F490))),AND(G490&lt;&gt;"",NOT(ISNUMBER(G490))),N(F490)&lt;0,N(G490)&lt;0,N(F490)&gt;D490*E490),"REVISAR datos","Correcto"))</f>
        <v/>
      </c>
      <c r="L490" s="22" t="str">
        <f aca="false">IF(COUNTA(A490)=0,"",IF(COUNTIFS(Resumen!$A$18:$A$25,A490)=1,"Clasificado","REVISAR categoría"))</f>
        <v/>
      </c>
      <c r="M490" s="1" t="n">
        <f aca="false">IF(COUNTA(A490:G490)&gt;0,ROW(),0)</f>
        <v>0</v>
      </c>
    </row>
    <row r="491" customFormat="false" ht="30" hidden="false" customHeight="true" outlineLevel="0" collapsed="false">
      <c r="A491" s="27"/>
      <c r="B491" s="27"/>
      <c r="C491" s="27"/>
      <c r="D491" s="28"/>
      <c r="E491" s="27"/>
      <c r="F491" s="28"/>
      <c r="G491" s="28"/>
      <c r="H491" s="21" t="n">
        <f aca="false">IF(K491="Correcto",D491*E491,0)</f>
        <v>0</v>
      </c>
      <c r="I491" s="21" t="n">
        <f aca="false">H491-IF(K491="Correcto",N(F491),0)</f>
        <v>0</v>
      </c>
      <c r="J491" s="21" t="n">
        <f aca="false">I491-IF(K491="Correcto",N(G491),0)</f>
        <v>0</v>
      </c>
      <c r="K491" s="8" t="str">
        <f aca="false">IF(COUNTA(A491:G491)=0,"",IF(OR(A491="",B491="",AND(C491&lt;&gt;"Inicial",C491&lt;&gt;"Recurrente"),NOT(ISNUMBER(D491)),D491&lt;0,NOT(ISNUMBER(E491)),E491&lt;1,MOD(E491,1)&lt;&gt;0,AND(C491="Inicial",E491&lt;&gt;1),AND(F491&lt;&gt;"",NOT(ISNUMBER(F491))),AND(G491&lt;&gt;"",NOT(ISNUMBER(G491))),N(F491)&lt;0,N(G491)&lt;0,N(F491)&gt;D491*E491),"REVISAR datos","Correcto"))</f>
        <v/>
      </c>
      <c r="L491" s="22" t="str">
        <f aca="false">IF(COUNTA(A491)=0,"",IF(COUNTIFS(Resumen!$A$18:$A$25,A491)=1,"Clasificado","REVISAR categoría"))</f>
        <v/>
      </c>
      <c r="M491" s="1" t="n">
        <f aca="false">IF(COUNTA(A491:G491)&gt;0,ROW(),0)</f>
        <v>0</v>
      </c>
    </row>
    <row r="492" customFormat="false" ht="30" hidden="false" customHeight="true" outlineLevel="0" collapsed="false">
      <c r="A492" s="27"/>
      <c r="B492" s="27"/>
      <c r="C492" s="27"/>
      <c r="D492" s="28"/>
      <c r="E492" s="27"/>
      <c r="F492" s="28"/>
      <c r="G492" s="28"/>
      <c r="H492" s="21" t="n">
        <f aca="false">IF(K492="Correcto",D492*E492,0)</f>
        <v>0</v>
      </c>
      <c r="I492" s="21" t="n">
        <f aca="false">H492-IF(K492="Correcto",N(F492),0)</f>
        <v>0</v>
      </c>
      <c r="J492" s="21" t="n">
        <f aca="false">I492-IF(K492="Correcto",N(G492),0)</f>
        <v>0</v>
      </c>
      <c r="K492" s="8" t="str">
        <f aca="false">IF(COUNTA(A492:G492)=0,"",IF(OR(A492="",B492="",AND(C492&lt;&gt;"Inicial",C492&lt;&gt;"Recurrente"),NOT(ISNUMBER(D492)),D492&lt;0,NOT(ISNUMBER(E492)),E492&lt;1,MOD(E492,1)&lt;&gt;0,AND(C492="Inicial",E492&lt;&gt;1),AND(F492&lt;&gt;"",NOT(ISNUMBER(F492))),AND(G492&lt;&gt;"",NOT(ISNUMBER(G492))),N(F492)&lt;0,N(G492)&lt;0,N(F492)&gt;D492*E492),"REVISAR datos","Correcto"))</f>
        <v/>
      </c>
      <c r="L492" s="22" t="str">
        <f aca="false">IF(COUNTA(A492)=0,"",IF(COUNTIFS(Resumen!$A$18:$A$25,A492)=1,"Clasificado","REVISAR categoría"))</f>
        <v/>
      </c>
      <c r="M492" s="1" t="n">
        <f aca="false">IF(COUNTA(A492:G492)&gt;0,ROW(),0)</f>
        <v>0</v>
      </c>
    </row>
    <row r="493" customFormat="false" ht="30" hidden="false" customHeight="true" outlineLevel="0" collapsed="false">
      <c r="A493" s="27"/>
      <c r="B493" s="27"/>
      <c r="C493" s="27"/>
      <c r="D493" s="28"/>
      <c r="E493" s="27"/>
      <c r="F493" s="28"/>
      <c r="G493" s="28"/>
      <c r="H493" s="21" t="n">
        <f aca="false">IF(K493="Correcto",D493*E493,0)</f>
        <v>0</v>
      </c>
      <c r="I493" s="21" t="n">
        <f aca="false">H493-IF(K493="Correcto",N(F493),0)</f>
        <v>0</v>
      </c>
      <c r="J493" s="21" t="n">
        <f aca="false">I493-IF(K493="Correcto",N(G493),0)</f>
        <v>0</v>
      </c>
      <c r="K493" s="8" t="str">
        <f aca="false">IF(COUNTA(A493:G493)=0,"",IF(OR(A493="",B493="",AND(C493&lt;&gt;"Inicial",C493&lt;&gt;"Recurrente"),NOT(ISNUMBER(D493)),D493&lt;0,NOT(ISNUMBER(E493)),E493&lt;1,MOD(E493,1)&lt;&gt;0,AND(C493="Inicial",E493&lt;&gt;1),AND(F493&lt;&gt;"",NOT(ISNUMBER(F493))),AND(G493&lt;&gt;"",NOT(ISNUMBER(G493))),N(F493)&lt;0,N(G493)&lt;0,N(F493)&gt;D493*E493),"REVISAR datos","Correcto"))</f>
        <v/>
      </c>
      <c r="L493" s="22" t="str">
        <f aca="false">IF(COUNTA(A493)=0,"",IF(COUNTIFS(Resumen!$A$18:$A$25,A493)=1,"Clasificado","REVISAR categoría"))</f>
        <v/>
      </c>
      <c r="M493" s="1" t="n">
        <f aca="false">IF(COUNTA(A493:G493)&gt;0,ROW(),0)</f>
        <v>0</v>
      </c>
    </row>
    <row r="494" customFormat="false" ht="30" hidden="false" customHeight="true" outlineLevel="0" collapsed="false">
      <c r="A494" s="27"/>
      <c r="B494" s="27"/>
      <c r="C494" s="27"/>
      <c r="D494" s="28"/>
      <c r="E494" s="27"/>
      <c r="F494" s="28"/>
      <c r="G494" s="28"/>
      <c r="H494" s="21" t="n">
        <f aca="false">IF(K494="Correcto",D494*E494,0)</f>
        <v>0</v>
      </c>
      <c r="I494" s="21" t="n">
        <f aca="false">H494-IF(K494="Correcto",N(F494),0)</f>
        <v>0</v>
      </c>
      <c r="J494" s="21" t="n">
        <f aca="false">I494-IF(K494="Correcto",N(G494),0)</f>
        <v>0</v>
      </c>
      <c r="K494" s="8" t="str">
        <f aca="false">IF(COUNTA(A494:G494)=0,"",IF(OR(A494="",B494="",AND(C494&lt;&gt;"Inicial",C494&lt;&gt;"Recurrente"),NOT(ISNUMBER(D494)),D494&lt;0,NOT(ISNUMBER(E494)),E494&lt;1,MOD(E494,1)&lt;&gt;0,AND(C494="Inicial",E494&lt;&gt;1),AND(F494&lt;&gt;"",NOT(ISNUMBER(F494))),AND(G494&lt;&gt;"",NOT(ISNUMBER(G494))),N(F494)&lt;0,N(G494)&lt;0,N(F494)&gt;D494*E494),"REVISAR datos","Correcto"))</f>
        <v/>
      </c>
      <c r="L494" s="22" t="str">
        <f aca="false">IF(COUNTA(A494)=0,"",IF(COUNTIFS(Resumen!$A$18:$A$25,A494)=1,"Clasificado","REVISAR categoría"))</f>
        <v/>
      </c>
      <c r="M494" s="1" t="n">
        <f aca="false">IF(COUNTA(A494:G494)&gt;0,ROW(),0)</f>
        <v>0</v>
      </c>
    </row>
    <row r="495" customFormat="false" ht="30" hidden="false" customHeight="true" outlineLevel="0" collapsed="false">
      <c r="A495" s="27"/>
      <c r="B495" s="27"/>
      <c r="C495" s="27"/>
      <c r="D495" s="28"/>
      <c r="E495" s="27"/>
      <c r="F495" s="28"/>
      <c r="G495" s="28"/>
      <c r="H495" s="21" t="n">
        <f aca="false">IF(K495="Correcto",D495*E495,0)</f>
        <v>0</v>
      </c>
      <c r="I495" s="21" t="n">
        <f aca="false">H495-IF(K495="Correcto",N(F495),0)</f>
        <v>0</v>
      </c>
      <c r="J495" s="21" t="n">
        <f aca="false">I495-IF(K495="Correcto",N(G495),0)</f>
        <v>0</v>
      </c>
      <c r="K495" s="8" t="str">
        <f aca="false">IF(COUNTA(A495:G495)=0,"",IF(OR(A495="",B495="",AND(C495&lt;&gt;"Inicial",C495&lt;&gt;"Recurrente"),NOT(ISNUMBER(D495)),D495&lt;0,NOT(ISNUMBER(E495)),E495&lt;1,MOD(E495,1)&lt;&gt;0,AND(C495="Inicial",E495&lt;&gt;1),AND(F495&lt;&gt;"",NOT(ISNUMBER(F495))),AND(G495&lt;&gt;"",NOT(ISNUMBER(G495))),N(F495)&lt;0,N(G495)&lt;0,N(F495)&gt;D495*E495),"REVISAR datos","Correcto"))</f>
        <v/>
      </c>
      <c r="L495" s="22" t="str">
        <f aca="false">IF(COUNTA(A495)=0,"",IF(COUNTIFS(Resumen!$A$18:$A$25,A495)=1,"Clasificado","REVISAR categoría"))</f>
        <v/>
      </c>
      <c r="M495" s="1" t="n">
        <f aca="false">IF(COUNTA(A495:G495)&gt;0,ROW(),0)</f>
        <v>0</v>
      </c>
    </row>
    <row r="496" customFormat="false" ht="30" hidden="false" customHeight="true" outlineLevel="0" collapsed="false">
      <c r="A496" s="27"/>
      <c r="B496" s="27"/>
      <c r="C496" s="27"/>
      <c r="D496" s="28"/>
      <c r="E496" s="27"/>
      <c r="F496" s="28"/>
      <c r="G496" s="28"/>
      <c r="H496" s="21" t="n">
        <f aca="false">IF(K496="Correcto",D496*E496,0)</f>
        <v>0</v>
      </c>
      <c r="I496" s="21" t="n">
        <f aca="false">H496-IF(K496="Correcto",N(F496),0)</f>
        <v>0</v>
      </c>
      <c r="J496" s="21" t="n">
        <f aca="false">I496-IF(K496="Correcto",N(G496),0)</f>
        <v>0</v>
      </c>
      <c r="K496" s="8" t="str">
        <f aca="false">IF(COUNTA(A496:G496)=0,"",IF(OR(A496="",B496="",AND(C496&lt;&gt;"Inicial",C496&lt;&gt;"Recurrente"),NOT(ISNUMBER(D496)),D496&lt;0,NOT(ISNUMBER(E496)),E496&lt;1,MOD(E496,1)&lt;&gt;0,AND(C496="Inicial",E496&lt;&gt;1),AND(F496&lt;&gt;"",NOT(ISNUMBER(F496))),AND(G496&lt;&gt;"",NOT(ISNUMBER(G496))),N(F496)&lt;0,N(G496)&lt;0,N(F496)&gt;D496*E496),"REVISAR datos","Correcto"))</f>
        <v/>
      </c>
      <c r="L496" s="22" t="str">
        <f aca="false">IF(COUNTA(A496)=0,"",IF(COUNTIFS(Resumen!$A$18:$A$25,A496)=1,"Clasificado","REVISAR categoría"))</f>
        <v/>
      </c>
      <c r="M496" s="1" t="n">
        <f aca="false">IF(COUNTA(A496:G496)&gt;0,ROW(),0)</f>
        <v>0</v>
      </c>
    </row>
    <row r="497" customFormat="false" ht="30" hidden="false" customHeight="true" outlineLevel="0" collapsed="false">
      <c r="A497" s="27"/>
      <c r="B497" s="27"/>
      <c r="C497" s="27"/>
      <c r="D497" s="28"/>
      <c r="E497" s="27"/>
      <c r="F497" s="28"/>
      <c r="G497" s="28"/>
      <c r="H497" s="21" t="n">
        <f aca="false">IF(K497="Correcto",D497*E497,0)</f>
        <v>0</v>
      </c>
      <c r="I497" s="21" t="n">
        <f aca="false">H497-IF(K497="Correcto",N(F497),0)</f>
        <v>0</v>
      </c>
      <c r="J497" s="21" t="n">
        <f aca="false">I497-IF(K497="Correcto",N(G497),0)</f>
        <v>0</v>
      </c>
      <c r="K497" s="8" t="str">
        <f aca="false">IF(COUNTA(A497:G497)=0,"",IF(OR(A497="",B497="",AND(C497&lt;&gt;"Inicial",C497&lt;&gt;"Recurrente"),NOT(ISNUMBER(D497)),D497&lt;0,NOT(ISNUMBER(E497)),E497&lt;1,MOD(E497,1)&lt;&gt;0,AND(C497="Inicial",E497&lt;&gt;1),AND(F497&lt;&gt;"",NOT(ISNUMBER(F497))),AND(G497&lt;&gt;"",NOT(ISNUMBER(G497))),N(F497)&lt;0,N(G497)&lt;0,N(F497)&gt;D497*E497),"REVISAR datos","Correcto"))</f>
        <v/>
      </c>
      <c r="L497" s="22" t="str">
        <f aca="false">IF(COUNTA(A497)=0,"",IF(COUNTIFS(Resumen!$A$18:$A$25,A497)=1,"Clasificado","REVISAR categoría"))</f>
        <v/>
      </c>
      <c r="M497" s="1" t="n">
        <f aca="false">IF(COUNTA(A497:G497)&gt;0,ROW(),0)</f>
        <v>0</v>
      </c>
    </row>
    <row r="498" customFormat="false" ht="30" hidden="false" customHeight="true" outlineLevel="0" collapsed="false">
      <c r="A498" s="27"/>
      <c r="B498" s="27"/>
      <c r="C498" s="27"/>
      <c r="D498" s="28"/>
      <c r="E498" s="27"/>
      <c r="F498" s="28"/>
      <c r="G498" s="28"/>
      <c r="H498" s="21" t="n">
        <f aca="false">IF(K498="Correcto",D498*E498,0)</f>
        <v>0</v>
      </c>
      <c r="I498" s="21" t="n">
        <f aca="false">H498-IF(K498="Correcto",N(F498),0)</f>
        <v>0</v>
      </c>
      <c r="J498" s="21" t="n">
        <f aca="false">I498-IF(K498="Correcto",N(G498),0)</f>
        <v>0</v>
      </c>
      <c r="K498" s="8" t="str">
        <f aca="false">IF(COUNTA(A498:G498)=0,"",IF(OR(A498="",B498="",AND(C498&lt;&gt;"Inicial",C498&lt;&gt;"Recurrente"),NOT(ISNUMBER(D498)),D498&lt;0,NOT(ISNUMBER(E498)),E498&lt;1,MOD(E498,1)&lt;&gt;0,AND(C498="Inicial",E498&lt;&gt;1),AND(F498&lt;&gt;"",NOT(ISNUMBER(F498))),AND(G498&lt;&gt;"",NOT(ISNUMBER(G498))),N(F498)&lt;0,N(G498)&lt;0,N(F498)&gt;D498*E498),"REVISAR datos","Correcto"))</f>
        <v/>
      </c>
      <c r="L498" s="22" t="str">
        <f aca="false">IF(COUNTA(A498)=0,"",IF(COUNTIFS(Resumen!$A$18:$A$25,A498)=1,"Clasificado","REVISAR categoría"))</f>
        <v/>
      </c>
      <c r="M498" s="1" t="n">
        <f aca="false">IF(COUNTA(A498:G498)&gt;0,ROW(),0)</f>
        <v>0</v>
      </c>
    </row>
    <row r="499" customFormat="false" ht="30" hidden="false" customHeight="true" outlineLevel="0" collapsed="false">
      <c r="A499" s="27"/>
      <c r="B499" s="27"/>
      <c r="C499" s="27"/>
      <c r="D499" s="28"/>
      <c r="E499" s="27"/>
      <c r="F499" s="28"/>
      <c r="G499" s="28"/>
      <c r="H499" s="21" t="n">
        <f aca="false">IF(K499="Correcto",D499*E499,0)</f>
        <v>0</v>
      </c>
      <c r="I499" s="21" t="n">
        <f aca="false">H499-IF(K499="Correcto",N(F499),0)</f>
        <v>0</v>
      </c>
      <c r="J499" s="21" t="n">
        <f aca="false">I499-IF(K499="Correcto",N(G499),0)</f>
        <v>0</v>
      </c>
      <c r="K499" s="8" t="str">
        <f aca="false">IF(COUNTA(A499:G499)=0,"",IF(OR(A499="",B499="",AND(C499&lt;&gt;"Inicial",C499&lt;&gt;"Recurrente"),NOT(ISNUMBER(D499)),D499&lt;0,NOT(ISNUMBER(E499)),E499&lt;1,MOD(E499,1)&lt;&gt;0,AND(C499="Inicial",E499&lt;&gt;1),AND(F499&lt;&gt;"",NOT(ISNUMBER(F499))),AND(G499&lt;&gt;"",NOT(ISNUMBER(G499))),N(F499)&lt;0,N(G499)&lt;0,N(F499)&gt;D499*E499),"REVISAR datos","Correcto"))</f>
        <v/>
      </c>
      <c r="L499" s="22" t="str">
        <f aca="false">IF(COUNTA(A499)=0,"",IF(COUNTIFS(Resumen!$A$18:$A$25,A499)=1,"Clasificado","REVISAR categoría"))</f>
        <v/>
      </c>
      <c r="M499" s="1" t="n">
        <f aca="false">IF(COUNTA(A499:G499)&gt;0,ROW(),0)</f>
        <v>0</v>
      </c>
    </row>
    <row r="500" customFormat="false" ht="30" hidden="false" customHeight="true" outlineLevel="0" collapsed="false">
      <c r="A500" s="27"/>
      <c r="B500" s="27"/>
      <c r="C500" s="27"/>
      <c r="D500" s="28"/>
      <c r="E500" s="27"/>
      <c r="F500" s="28"/>
      <c r="G500" s="28"/>
      <c r="H500" s="21" t="n">
        <f aca="false">IF(K500="Correcto",D500*E500,0)</f>
        <v>0</v>
      </c>
      <c r="I500" s="21" t="n">
        <f aca="false">H500-IF(K500="Correcto",N(F500),0)</f>
        <v>0</v>
      </c>
      <c r="J500" s="21" t="n">
        <f aca="false">I500-IF(K500="Correcto",N(G500),0)</f>
        <v>0</v>
      </c>
      <c r="K500" s="8" t="str">
        <f aca="false">IF(COUNTA(A500:G500)=0,"",IF(OR(A500="",B500="",AND(C500&lt;&gt;"Inicial",C500&lt;&gt;"Recurrente"),NOT(ISNUMBER(D500)),D500&lt;0,NOT(ISNUMBER(E500)),E500&lt;1,MOD(E500,1)&lt;&gt;0,AND(C500="Inicial",E500&lt;&gt;1),AND(F500&lt;&gt;"",NOT(ISNUMBER(F500))),AND(G500&lt;&gt;"",NOT(ISNUMBER(G500))),N(F500)&lt;0,N(G500)&lt;0,N(F500)&gt;D500*E500),"REVISAR datos","Correcto"))</f>
        <v/>
      </c>
      <c r="L500" s="22" t="str">
        <f aca="false">IF(COUNTA(A500)=0,"",IF(COUNTIFS(Resumen!$A$18:$A$25,A500)=1,"Clasificado","REVISAR categoría"))</f>
        <v/>
      </c>
      <c r="M500" s="1" t="n">
        <f aca="false">IF(COUNTA(A500:G500)&gt;0,ROW(),0)</f>
        <v>0</v>
      </c>
    </row>
    <row r="501" customFormat="false" ht="30" hidden="false" customHeight="true" outlineLevel="0" collapsed="false">
      <c r="A501" s="27"/>
      <c r="B501" s="27"/>
      <c r="C501" s="27"/>
      <c r="D501" s="28"/>
      <c r="E501" s="27"/>
      <c r="F501" s="28"/>
      <c r="G501" s="28"/>
      <c r="H501" s="21" t="n">
        <f aca="false">IF(K501="Correcto",D501*E501,0)</f>
        <v>0</v>
      </c>
      <c r="I501" s="21" t="n">
        <f aca="false">H501-IF(K501="Correcto",N(F501),0)</f>
        <v>0</v>
      </c>
      <c r="J501" s="21" t="n">
        <f aca="false">I501-IF(K501="Correcto",N(G501),0)</f>
        <v>0</v>
      </c>
      <c r="K501" s="8" t="str">
        <f aca="false">IF(COUNTA(A501:G501)=0,"",IF(OR(A501="",B501="",AND(C501&lt;&gt;"Inicial",C501&lt;&gt;"Recurrente"),NOT(ISNUMBER(D501)),D501&lt;0,NOT(ISNUMBER(E501)),E501&lt;1,MOD(E501,1)&lt;&gt;0,AND(C501="Inicial",E501&lt;&gt;1),AND(F501&lt;&gt;"",NOT(ISNUMBER(F501))),AND(G501&lt;&gt;"",NOT(ISNUMBER(G501))),N(F501)&lt;0,N(G501)&lt;0,N(F501)&gt;D501*E501),"REVISAR datos","Correcto"))</f>
        <v/>
      </c>
      <c r="L501" s="22" t="str">
        <f aca="false">IF(COUNTA(A501)=0,"",IF(COUNTIFS(Resumen!$A$18:$A$25,A501)=1,"Clasificado","REVISAR categoría"))</f>
        <v/>
      </c>
      <c r="M501" s="1" t="n">
        <f aca="false">IF(COUNTA(A501:G501)&gt;0,ROW(),0)</f>
        <v>0</v>
      </c>
    </row>
    <row r="502" customFormat="false" ht="30" hidden="false" customHeight="true" outlineLevel="0" collapsed="false">
      <c r="A502" s="27"/>
      <c r="B502" s="27"/>
      <c r="C502" s="27"/>
      <c r="D502" s="28"/>
      <c r="E502" s="27"/>
      <c r="F502" s="28"/>
      <c r="G502" s="28"/>
      <c r="H502" s="21" t="n">
        <f aca="false">IF(K502="Correcto",D502*E502,0)</f>
        <v>0</v>
      </c>
      <c r="I502" s="21" t="n">
        <f aca="false">H502-IF(K502="Correcto",N(F502),0)</f>
        <v>0</v>
      </c>
      <c r="J502" s="21" t="n">
        <f aca="false">I502-IF(K502="Correcto",N(G502),0)</f>
        <v>0</v>
      </c>
      <c r="K502" s="8" t="str">
        <f aca="false">IF(COUNTA(A502:G502)=0,"",IF(OR(A502="",B502="",AND(C502&lt;&gt;"Inicial",C502&lt;&gt;"Recurrente"),NOT(ISNUMBER(D502)),D502&lt;0,NOT(ISNUMBER(E502)),E502&lt;1,MOD(E502,1)&lt;&gt;0,AND(C502="Inicial",E502&lt;&gt;1),AND(F502&lt;&gt;"",NOT(ISNUMBER(F502))),AND(G502&lt;&gt;"",NOT(ISNUMBER(G502))),N(F502)&lt;0,N(G502)&lt;0,N(F502)&gt;D502*E502),"REVISAR datos","Correcto"))</f>
        <v/>
      </c>
      <c r="L502" s="22" t="str">
        <f aca="false">IF(COUNTA(A502)=0,"",IF(COUNTIFS(Resumen!$A$18:$A$25,A502)=1,"Clasificado","REVISAR categoría"))</f>
        <v/>
      </c>
      <c r="M502" s="1" t="n">
        <f aca="false">IF(COUNTA(A502:G502)&gt;0,ROW(),0)</f>
        <v>0</v>
      </c>
    </row>
    <row r="503" customFormat="false" ht="30" hidden="false" customHeight="true" outlineLevel="0" collapsed="false">
      <c r="A503" s="27"/>
      <c r="B503" s="27"/>
      <c r="C503" s="27"/>
      <c r="D503" s="28"/>
      <c r="E503" s="27"/>
      <c r="F503" s="28"/>
      <c r="G503" s="28"/>
      <c r="H503" s="21" t="n">
        <f aca="false">IF(K503="Correcto",D503*E503,0)</f>
        <v>0</v>
      </c>
      <c r="I503" s="21" t="n">
        <f aca="false">H503-IF(K503="Correcto",N(F503),0)</f>
        <v>0</v>
      </c>
      <c r="J503" s="21" t="n">
        <f aca="false">I503-IF(K503="Correcto",N(G503),0)</f>
        <v>0</v>
      </c>
      <c r="K503" s="8" t="str">
        <f aca="false">IF(COUNTA(A503:G503)=0,"",IF(OR(A503="",B503="",AND(C503&lt;&gt;"Inicial",C503&lt;&gt;"Recurrente"),NOT(ISNUMBER(D503)),D503&lt;0,NOT(ISNUMBER(E503)),E503&lt;1,MOD(E503,1)&lt;&gt;0,AND(C503="Inicial",E503&lt;&gt;1),AND(F503&lt;&gt;"",NOT(ISNUMBER(F503))),AND(G503&lt;&gt;"",NOT(ISNUMBER(G503))),N(F503)&lt;0,N(G503)&lt;0,N(F503)&gt;D503*E503),"REVISAR datos","Correcto"))</f>
        <v/>
      </c>
      <c r="L503" s="22" t="str">
        <f aca="false">IF(COUNTA(A503)=0,"",IF(COUNTIFS(Resumen!$A$18:$A$25,A503)=1,"Clasificado","REVISAR categoría"))</f>
        <v/>
      </c>
      <c r="M503" s="1" t="n">
        <f aca="false">IF(COUNTA(A503:G503)&gt;0,ROW(),0)</f>
        <v>0</v>
      </c>
    </row>
    <row r="504" customFormat="false" ht="30" hidden="false" customHeight="true" outlineLevel="0" collapsed="false">
      <c r="A504" s="27"/>
      <c r="B504" s="27"/>
      <c r="C504" s="27"/>
      <c r="D504" s="28"/>
      <c r="E504" s="27"/>
      <c r="F504" s="28"/>
      <c r="G504" s="28"/>
      <c r="H504" s="21" t="n">
        <f aca="false">IF(K504="Correcto",D504*E504,0)</f>
        <v>0</v>
      </c>
      <c r="I504" s="21" t="n">
        <f aca="false">H504-IF(K504="Correcto",N(F504),0)</f>
        <v>0</v>
      </c>
      <c r="J504" s="21" t="n">
        <f aca="false">I504-IF(K504="Correcto",N(G504),0)</f>
        <v>0</v>
      </c>
      <c r="K504" s="8" t="str">
        <f aca="false">IF(COUNTA(A504:G504)=0,"",IF(OR(A504="",B504="",AND(C504&lt;&gt;"Inicial",C504&lt;&gt;"Recurrente"),NOT(ISNUMBER(D504)),D504&lt;0,NOT(ISNUMBER(E504)),E504&lt;1,MOD(E504,1)&lt;&gt;0,AND(C504="Inicial",E504&lt;&gt;1),AND(F504&lt;&gt;"",NOT(ISNUMBER(F504))),AND(G504&lt;&gt;"",NOT(ISNUMBER(G504))),N(F504)&lt;0,N(G504)&lt;0,N(F504)&gt;D504*E504),"REVISAR datos","Correcto"))</f>
        <v/>
      </c>
      <c r="L504" s="22" t="str">
        <f aca="false">IF(COUNTA(A504)=0,"",IF(COUNTIFS(Resumen!$A$18:$A$25,A504)=1,"Clasificado","REVISAR categoría"))</f>
        <v/>
      </c>
      <c r="M504" s="1" t="n">
        <f aca="false">IF(COUNTA(A504:G504)&gt;0,ROW(),0)</f>
        <v>0</v>
      </c>
    </row>
    <row r="505" customFormat="false" ht="30" hidden="false" customHeight="true" outlineLevel="0" collapsed="false">
      <c r="A505" s="27"/>
      <c r="B505" s="27"/>
      <c r="C505" s="27"/>
      <c r="D505" s="28"/>
      <c r="E505" s="27"/>
      <c r="F505" s="28"/>
      <c r="G505" s="28"/>
      <c r="H505" s="21" t="n">
        <f aca="false">IF(K505="Correcto",D505*E505,0)</f>
        <v>0</v>
      </c>
      <c r="I505" s="21" t="n">
        <f aca="false">H505-IF(K505="Correcto",N(F505),0)</f>
        <v>0</v>
      </c>
      <c r="J505" s="21" t="n">
        <f aca="false">I505-IF(K505="Correcto",N(G505),0)</f>
        <v>0</v>
      </c>
      <c r="K505" s="8" t="str">
        <f aca="false">IF(COUNTA(A505:G505)=0,"",IF(OR(A505="",B505="",AND(C505&lt;&gt;"Inicial",C505&lt;&gt;"Recurrente"),NOT(ISNUMBER(D505)),D505&lt;0,NOT(ISNUMBER(E505)),E505&lt;1,MOD(E505,1)&lt;&gt;0,AND(C505="Inicial",E505&lt;&gt;1),AND(F505&lt;&gt;"",NOT(ISNUMBER(F505))),AND(G505&lt;&gt;"",NOT(ISNUMBER(G505))),N(F505)&lt;0,N(G505)&lt;0,N(F505)&gt;D505*E505),"REVISAR datos","Correcto"))</f>
        <v/>
      </c>
      <c r="L505" s="22" t="str">
        <f aca="false">IF(COUNTA(A505)=0,"",IF(COUNTIFS(Resumen!$A$18:$A$25,A505)=1,"Clasificado","REVISAR categoría"))</f>
        <v/>
      </c>
      <c r="M505" s="1" t="n">
        <f aca="false">IF(COUNTA(A505:G505)&gt;0,ROW(),0)</f>
        <v>0</v>
      </c>
    </row>
    <row r="506" customFormat="false" ht="30" hidden="false" customHeight="true" outlineLevel="0" collapsed="false">
      <c r="A506" s="27"/>
      <c r="B506" s="27"/>
      <c r="C506" s="27"/>
      <c r="D506" s="28"/>
      <c r="E506" s="27"/>
      <c r="F506" s="28"/>
      <c r="G506" s="28"/>
      <c r="H506" s="21" t="n">
        <f aca="false">IF(K506="Correcto",D506*E506,0)</f>
        <v>0</v>
      </c>
      <c r="I506" s="21" t="n">
        <f aca="false">H506-IF(K506="Correcto",N(F506),0)</f>
        <v>0</v>
      </c>
      <c r="J506" s="21" t="n">
        <f aca="false">I506-IF(K506="Correcto",N(G506),0)</f>
        <v>0</v>
      </c>
      <c r="K506" s="8" t="str">
        <f aca="false">IF(COUNTA(A506:G506)=0,"",IF(OR(A506="",B506="",AND(C506&lt;&gt;"Inicial",C506&lt;&gt;"Recurrente"),NOT(ISNUMBER(D506)),D506&lt;0,NOT(ISNUMBER(E506)),E506&lt;1,MOD(E506,1)&lt;&gt;0,AND(C506="Inicial",E506&lt;&gt;1),AND(F506&lt;&gt;"",NOT(ISNUMBER(F506))),AND(G506&lt;&gt;"",NOT(ISNUMBER(G506))),N(F506)&lt;0,N(G506)&lt;0,N(F506)&gt;D506*E506),"REVISAR datos","Correcto"))</f>
        <v/>
      </c>
      <c r="L506" s="22" t="str">
        <f aca="false">IF(COUNTA(A506)=0,"",IF(COUNTIFS(Resumen!$A$18:$A$25,A506)=1,"Clasificado","REVISAR categoría"))</f>
        <v/>
      </c>
      <c r="M506" s="1" t="n">
        <f aca="false">IF(COUNTA(A506:G506)&gt;0,ROW(),0)</f>
        <v>0</v>
      </c>
    </row>
    <row r="507" customFormat="false" ht="30" hidden="false" customHeight="true" outlineLevel="0" collapsed="false">
      <c r="A507" s="27"/>
      <c r="B507" s="27"/>
      <c r="C507" s="27"/>
      <c r="D507" s="28"/>
      <c r="E507" s="27"/>
      <c r="F507" s="28"/>
      <c r="G507" s="28"/>
      <c r="H507" s="21" t="n">
        <f aca="false">IF(K507="Correcto",D507*E507,0)</f>
        <v>0</v>
      </c>
      <c r="I507" s="21" t="n">
        <f aca="false">H507-IF(K507="Correcto",N(F507),0)</f>
        <v>0</v>
      </c>
      <c r="J507" s="21" t="n">
        <f aca="false">I507-IF(K507="Correcto",N(G507),0)</f>
        <v>0</v>
      </c>
      <c r="K507" s="8" t="str">
        <f aca="false">IF(COUNTA(A507:G507)=0,"",IF(OR(A507="",B507="",AND(C507&lt;&gt;"Inicial",C507&lt;&gt;"Recurrente"),NOT(ISNUMBER(D507)),D507&lt;0,NOT(ISNUMBER(E507)),E507&lt;1,MOD(E507,1)&lt;&gt;0,AND(C507="Inicial",E507&lt;&gt;1),AND(F507&lt;&gt;"",NOT(ISNUMBER(F507))),AND(G507&lt;&gt;"",NOT(ISNUMBER(G507))),N(F507)&lt;0,N(G507)&lt;0,N(F507)&gt;D507*E507),"REVISAR datos","Correcto"))</f>
        <v/>
      </c>
      <c r="L507" s="22" t="str">
        <f aca="false">IF(COUNTA(A507)=0,"",IF(COUNTIFS(Resumen!$A$18:$A$25,A507)=1,"Clasificado","REVISAR categoría"))</f>
        <v/>
      </c>
      <c r="M507" s="1" t="n">
        <f aca="false">IF(COUNTA(A507:G507)&gt;0,ROW(),0)</f>
        <v>0</v>
      </c>
    </row>
  </sheetData>
  <sheetProtection sheet="1" objects="1" scenarios="1" autoFilter="0" selectLockedCells="0" selectUnlockedCells="0"/>
  <autoFilter ref="A7:L507"/>
  <conditionalFormatting sqref="K8:K507">
    <cfRule type="containsText" priority="2" operator="containsText" aboveAverage="0" equalAverage="0" bottom="0" percent="0" rank="0" text="REVISAR" dxfId="6">
      <formula>NOT(ISERROR(SEARCH("REVISAR",K8)))</formula>
    </cfRule>
  </conditionalFormatting>
  <conditionalFormatting sqref="L8:L507">
    <cfRule type="containsText" priority="3" operator="containsText" aboveAverage="0" equalAverage="0" bottom="0" percent="0" rank="0" text="REVISAR" dxfId="7">
      <formula>NOT(ISERROR(SEARCH("REVISAR",L8)))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C8:C507" type="list">
      <formula1>"Inicial,Recurrente"</formula1>
      <formula2>0</formula2>
    </dataValidation>
    <dataValidation type="list" allowBlank="1" showErrorMessage="1" errorStyle="stop" errorTitle="Revisa la entrada" error="Elige un valor de la lista o configura primero su categoría." sqref="A8:A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40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8" t="s">
        <v>41</v>
      </c>
    </row>
    <row r="6" customFormat="false" ht="42" hidden="false" customHeight="true" outlineLevel="0" collapsed="false">
      <c r="A6" s="2"/>
      <c r="B6" s="8" t="s">
        <v>42</v>
      </c>
    </row>
    <row r="7" customFormat="false" ht="42" hidden="false" customHeight="true" outlineLevel="0" collapsed="false">
      <c r="A7" s="2"/>
      <c r="B7" s="8" t="s">
        <v>43</v>
      </c>
    </row>
    <row r="8" customFormat="false" ht="42" hidden="false" customHeight="true" outlineLevel="0" collapsed="false">
      <c r="A8" s="2"/>
      <c r="B8" s="8" t="s">
        <v>44</v>
      </c>
    </row>
    <row r="9" customFormat="false" ht="42" hidden="false" customHeight="true" outlineLevel="0" collapsed="false">
      <c r="A9" s="2"/>
      <c r="B9" s="8" t="s">
        <v>45</v>
      </c>
    </row>
    <row r="10" customFormat="false" ht="42" hidden="false" customHeight="true" outlineLevel="0" collapsed="false">
      <c r="A10" s="2"/>
      <c r="B10" s="8" t="s">
        <v>46</v>
      </c>
    </row>
    <row r="11" customFormat="false" ht="42" hidden="false" customHeight="true" outlineLevel="0" collapsed="false">
      <c r="A11" s="2"/>
      <c r="B11" s="8" t="s">
        <v>47</v>
      </c>
    </row>
    <row r="12" customFormat="false" ht="42" hidden="false" customHeight="true" outlineLevel="0" collapsed="false">
      <c r="A12" s="2"/>
      <c r="B12" s="8" t="s">
        <v>48</v>
      </c>
    </row>
    <row r="13" customFormat="false" ht="42" hidden="false" customHeight="true" outlineLevel="0" collapsed="false">
      <c r="A13" s="2"/>
      <c r="B13" s="8" t="s">
        <v>49</v>
      </c>
    </row>
    <row r="14" customFormat="false" ht="20" hidden="false" customHeight="true" outlineLevel="0" collapsed="false">
      <c r="A14" s="12"/>
      <c r="B14" s="12"/>
    </row>
    <row r="15" customFormat="false" ht="20" hidden="false" customHeight="true" outlineLevel="0" collapsed="false">
      <c r="A15" s="23" t="s">
        <v>50</v>
      </c>
      <c r="B15" s="23"/>
    </row>
    <row r="16" customFormat="false" ht="20" hidden="false" customHeight="true" outlineLevel="0" collapsed="false">
      <c r="A16" s="12"/>
      <c r="B16" s="12"/>
    </row>
    <row r="17" customFormat="false" ht="20" hidden="false" customHeight="true" outlineLevel="0" collapsed="false">
      <c r="A17" s="12"/>
      <c r="B17" s="12"/>
    </row>
    <row r="18" customFormat="false" ht="20" hidden="false" customHeight="true" outlineLevel="0" collapsed="false">
      <c r="A18" s="12"/>
      <c r="B18" s="12"/>
    </row>
    <row r="19" customFormat="false" ht="20" hidden="false" customHeight="true" outlineLevel="0" collapsed="false">
      <c r="A19" s="12"/>
      <c r="B19" s="12"/>
    </row>
    <row r="20" customFormat="false" ht="20" hidden="false" customHeight="true" outlineLevel="0" collapsed="false">
      <c r="A20" s="12"/>
      <c r="B20" s="12"/>
    </row>
    <row r="21" customFormat="false" ht="20" hidden="false" customHeight="true" outlineLevel="0" collapsed="false">
      <c r="A21" s="12"/>
      <c r="B21" s="12"/>
    </row>
    <row r="22" customFormat="false" ht="20" hidden="false" customHeight="true" outlineLevel="0" collapsed="false">
      <c r="A22" s="12"/>
      <c r="B22" s="12"/>
    </row>
    <row r="23" customFormat="false" ht="20" hidden="false" customHeight="true" outlineLevel="0" collapsed="false">
      <c r="A23" s="12"/>
      <c r="B23" s="12"/>
    </row>
    <row r="24" customFormat="false" ht="20" hidden="false" customHeight="true" outlineLevel="0" collapsed="false">
      <c r="A24" s="12"/>
      <c r="B24" s="12"/>
    </row>
    <row r="25" customFormat="false" ht="20" hidden="false" customHeight="true" outlineLevel="0" collapsed="false">
      <c r="A25" s="12"/>
      <c r="B25" s="12"/>
    </row>
    <row r="26" customFormat="false" ht="20" hidden="false" customHeight="true" outlineLevel="0" collapsed="false">
      <c r="A26" s="12"/>
      <c r="B26" s="12"/>
    </row>
    <row r="27" customFormat="false" ht="20" hidden="false" customHeight="true" outlineLevel="0" collapsed="false">
      <c r="A27" s="12"/>
      <c r="B27" s="12"/>
    </row>
    <row r="28" customFormat="false" ht="20" hidden="false" customHeight="true" outlineLevel="0" collapsed="false">
      <c r="A28" s="12"/>
      <c r="B28" s="12"/>
    </row>
    <row r="29" customFormat="false" ht="20" hidden="false" customHeight="true" outlineLevel="0" collapsed="false">
      <c r="A29" s="12"/>
      <c r="B29" s="12"/>
    </row>
    <row r="30" customFormat="false" ht="20" hidden="false" customHeight="true" outlineLevel="0" collapsed="false">
      <c r="A30" s="12"/>
      <c r="B30" s="12"/>
    </row>
    <row r="31" customFormat="false" ht="20" hidden="false" customHeight="true" outlineLevel="0" collapsed="false">
      <c r="A31" s="12"/>
      <c r="B31" s="12"/>
    </row>
    <row r="32" customFormat="false" ht="20" hidden="false" customHeight="true" outlineLevel="0" collapsed="false">
      <c r="A32" s="12"/>
      <c r="B32" s="12"/>
    </row>
    <row r="33" customFormat="false" ht="20" hidden="false" customHeight="true" outlineLevel="0" collapsed="false">
      <c r="A33" s="12"/>
      <c r="B33" s="12"/>
    </row>
    <row r="34" customFormat="false" ht="20" hidden="false" customHeight="true" outlineLevel="0" collapsed="false">
      <c r="A34" s="12"/>
      <c r="B34" s="12"/>
    </row>
    <row r="35" customFormat="false" ht="20" hidden="false" customHeight="true" outlineLevel="0" collapsed="false">
      <c r="A35" s="12"/>
      <c r="B35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2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3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false" ht="24" hidden="false" customHeight="true" outlineLevel="0" collapsed="false">
      <c r="A4" s="2" t="s">
        <v>52</v>
      </c>
      <c r="B4" s="25" t="n">
        <v>1</v>
      </c>
      <c r="C4" s="2"/>
      <c r="D4" s="2" t="s">
        <v>53</v>
      </c>
      <c r="E4" s="2" t="n">
        <f aca="false">MAX(1,ROUNDUP((MAX(14,MAX(Gastos!$M$8:$M$507))-7)/20,0))</f>
        <v>1</v>
      </c>
      <c r="F4" s="2"/>
      <c r="G4" s="2"/>
      <c r="H4" s="2"/>
      <c r="I4" s="2"/>
      <c r="J4" s="2"/>
      <c r="K4" s="2"/>
      <c r="L4" s="2"/>
    </row>
    <row r="5" customFormat="false" ht="24" hidden="false" customHeight="true" outlineLevel="0" collapsed="false">
      <c r="A5" s="15" t="s">
        <v>54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40" hidden="false" customHeight="true" outlineLevel="0" collapsed="false">
      <c r="A7" s="24" t="str">
        <f aca="false">Gastos!A7</f>
        <v>Hijo / hija</v>
      </c>
      <c r="B7" s="24" t="str">
        <f aca="false">Gastos!B7</f>
        <v>Concepto</v>
      </c>
      <c r="C7" s="24" t="str">
        <f aca="false">Gastos!C7</f>
        <v>Tipo</v>
      </c>
      <c r="D7" s="24" t="str">
        <f aca="false">Gastos!D7</f>
        <v>Importe / pago</v>
      </c>
      <c r="E7" s="24" t="str">
        <f aca="false">Gastos!E7</f>
        <v>Número de pagos</v>
      </c>
      <c r="F7" s="24" t="str">
        <f aca="false">Gastos!F7</f>
        <v>Ayuda confirmada</v>
      </c>
      <c r="G7" s="24" t="str">
        <f aca="false">Gastos!G7</f>
        <v>Pagado</v>
      </c>
      <c r="H7" s="24" t="str">
        <f aca="false">Gastos!H7</f>
        <v>Coste bruto</v>
      </c>
      <c r="I7" s="24" t="str">
        <f aca="false">Gastos!I7</f>
        <v>Coste neto</v>
      </c>
      <c r="J7" s="24" t="str">
        <f aca="false">Gastos!J7</f>
        <v>Pendiente</v>
      </c>
      <c r="K7" s="24" t="str">
        <f aca="false">Gastos!K7</f>
        <v>Control</v>
      </c>
      <c r="L7" s="24" t="str">
        <f aca="false">Gastos!L7</f>
        <v>Clasificación</v>
      </c>
    </row>
    <row r="8" customFormat="false" ht="26" hidden="false" customHeight="true" outlineLevel="0" collapsed="false">
      <c r="A8" s="21" t="str">
        <f aca="false">IF(AND(ISNUMBER($B$4),$B$4&gt;=1,$B$4&lt;=25,MOD($B$4,1)=0),IF(INDEX(Gastos!M8:M507,($B$4-1)*20+1)=0,"",IF(INDEX(Gastos!A8:A507,($B$4-1)*20+1)="","",INDEX(Gastos!A8:A507,($B$4-1)*20+1))),"Revisa página")</f>
        <v>Ana</v>
      </c>
      <c r="B8" s="21" t="str">
        <f aca="false">IF(AND(ISNUMBER($B$4),$B$4&gt;=1,$B$4&lt;=25,MOD($B$4,1)=0),IF(INDEX(Gastos!M8:M507,($B$4-1)*20+1)=0,"",IF(INDEX(Gastos!B8:B507,($B$4-1)*20+1)="","",INDEX(Gastos!B8:B507,($B$4-1)*20+1))),"Revisa página")</f>
        <v>Material</v>
      </c>
      <c r="C8" s="21" t="str">
        <f aca="false">IF(AND(ISNUMBER($B$4),$B$4&gt;=1,$B$4&lt;=25,MOD($B$4,1)=0),IF(INDEX(Gastos!M8:M507,($B$4-1)*20+1)=0,"",IF(INDEX(Gastos!C8:C507,($B$4-1)*20+1)="","",INDEX(Gastos!C8:C507,($B$4-1)*20+1))),"Revisa página")</f>
        <v>Inicial</v>
      </c>
      <c r="D8" s="21" t="n">
        <f aca="false">IF(AND(ISNUMBER($B$4),$B$4&gt;=1,$B$4&lt;=25,MOD($B$4,1)=0),IF(INDEX(Gastos!M8:M507,($B$4-1)*20+1)=0,"",IF(INDEX(Gastos!D8:D507,($B$4-1)*20+1)="","",INDEX(Gastos!D8:D507,($B$4-1)*20+1))),"Revisa página")</f>
        <v>180</v>
      </c>
      <c r="E8" s="21" t="n">
        <f aca="false">IF(AND(ISNUMBER($B$4),$B$4&gt;=1,$B$4&lt;=25,MOD($B$4,1)=0),IF(INDEX(Gastos!M8:M507,($B$4-1)*20+1)=0,"",IF(INDEX(Gastos!E8:E507,($B$4-1)*20+1)="","",INDEX(Gastos!E8:E507,($B$4-1)*20+1))),"Revisa página")</f>
        <v>1</v>
      </c>
      <c r="F8" s="21" t="n">
        <f aca="false">IF(AND(ISNUMBER($B$4),$B$4&gt;=1,$B$4&lt;=25,MOD($B$4,1)=0),IF(INDEX(Gastos!M8:M507,($B$4-1)*20+1)=0,"",IF(INDEX(Gastos!F8:F507,($B$4-1)*20+1)="","",INDEX(Gastos!F8:F507,($B$4-1)*20+1))),"Revisa página")</f>
        <v>30</v>
      </c>
      <c r="G8" s="21" t="n">
        <f aca="false">IF(AND(ISNUMBER($B$4),$B$4&gt;=1,$B$4&lt;=25,MOD($B$4,1)=0),IF(INDEX(Gastos!M8:M507,($B$4-1)*20+1)=0,"",IF(INDEX(Gastos!G8:G507,($B$4-1)*20+1)="","",INDEX(Gastos!G8:G507,($B$4-1)*20+1))),"Revisa página")</f>
        <v>150</v>
      </c>
      <c r="H8" s="21" t="n">
        <f aca="false">IF(AND(ISNUMBER($B$4),$B$4&gt;=1,$B$4&lt;=25,MOD($B$4,1)=0),IF(INDEX(Gastos!M8:M507,($B$4-1)*20+1)=0,"",IF(INDEX(Gastos!H8:H507,($B$4-1)*20+1)="","",INDEX(Gastos!H8:H507,($B$4-1)*20+1))),"Revisa página")</f>
        <v>180</v>
      </c>
      <c r="I8" s="21" t="n">
        <f aca="false">IF(AND(ISNUMBER($B$4),$B$4&gt;=1,$B$4&lt;=25,MOD($B$4,1)=0),IF(INDEX(Gastos!M8:M507,($B$4-1)*20+1)=0,"",IF(INDEX(Gastos!I8:I507,($B$4-1)*20+1)="","",INDEX(Gastos!I8:I507,($B$4-1)*20+1))),"Revisa página")</f>
        <v>150</v>
      </c>
      <c r="J8" s="21" t="n">
        <f aca="false">IF(AND(ISNUMBER($B$4),$B$4&gt;=1,$B$4&lt;=25,MOD($B$4,1)=0),IF(INDEX(Gastos!M8:M507,($B$4-1)*20+1)=0,"",IF(INDEX(Gastos!J8:J507,($B$4-1)*20+1)="","",INDEX(Gastos!J8:J507,($B$4-1)*20+1))),"Revisa página")</f>
        <v>0</v>
      </c>
      <c r="K8" s="21" t="str">
        <f aca="false">IF(AND(ISNUMBER($B$4),$B$4&gt;=1,$B$4&lt;=25,MOD($B$4,1)=0),IF(INDEX(Gastos!M8:M507,($B$4-1)*20+1)=0,"",IF(INDEX(Gastos!K8:K507,($B$4-1)*20+1)="","",INDEX(Gastos!K8:K507,($B$4-1)*20+1))),"Revisa página")</f>
        <v>Correcto</v>
      </c>
      <c r="L8" s="21" t="str">
        <f aca="false">IF(AND(ISNUMBER($B$4),$B$4&gt;=1,$B$4&lt;=25,MOD($B$4,1)=0),IF(INDEX(Gastos!M8:M507,($B$4-1)*20+1)=0,"",IF(INDEX(Gastos!L8:L507,($B$4-1)*20+1)="","",INDEX(Gastos!L8:L507,($B$4-1)*20+1))),"Revisa página")</f>
        <v>Clasificado</v>
      </c>
    </row>
    <row r="9" customFormat="false" ht="26" hidden="false" customHeight="true" outlineLevel="0" collapsed="false">
      <c r="A9" s="21" t="str">
        <f aca="false">IF(AND(ISNUMBER($B$4),$B$4&gt;=1,$B$4&lt;=25,MOD($B$4,1)=0),IF(INDEX(Gastos!M8:M507,($B$4-1)*20+2)=0,"",IF(INDEX(Gastos!A8:A507,($B$4-1)*20+2)="","",INDEX(Gastos!A8:A507,($B$4-1)*20+2))),"Revisa página")</f>
        <v>Ana</v>
      </c>
      <c r="B9" s="21" t="str">
        <f aca="false">IF(AND(ISNUMBER($B$4),$B$4&gt;=1,$B$4&lt;=25,MOD($B$4,1)=0),IF(INDEX(Gastos!M8:M507,($B$4-1)*20+2)=0,"",IF(INDEX(Gastos!B8:B507,($B$4-1)*20+2)="","",INDEX(Gastos!B8:B507,($B$4-1)*20+2))),"Revisa página")</f>
        <v>Comedor</v>
      </c>
      <c r="C9" s="21" t="str">
        <f aca="false">IF(AND(ISNUMBER($B$4),$B$4&gt;=1,$B$4&lt;=25,MOD($B$4,1)=0),IF(INDEX(Gastos!M8:M507,($B$4-1)*20+2)=0,"",IF(INDEX(Gastos!C8:C507,($B$4-1)*20+2)="","",INDEX(Gastos!C8:C507,($B$4-1)*20+2))),"Revisa página")</f>
        <v>Recurrente</v>
      </c>
      <c r="D9" s="21" t="n">
        <f aca="false">IF(AND(ISNUMBER($B$4),$B$4&gt;=1,$B$4&lt;=25,MOD($B$4,1)=0),IF(INDEX(Gastos!M8:M507,($B$4-1)*20+2)=0,"",IF(INDEX(Gastos!D8:D507,($B$4-1)*20+2)="","",INDEX(Gastos!D8:D507,($B$4-1)*20+2))),"Revisa página")</f>
        <v>90</v>
      </c>
      <c r="E9" s="21" t="n">
        <f aca="false">IF(AND(ISNUMBER($B$4),$B$4&gt;=1,$B$4&lt;=25,MOD($B$4,1)=0),IF(INDEX(Gastos!M8:M507,($B$4-1)*20+2)=0,"",IF(INDEX(Gastos!E8:E507,($B$4-1)*20+2)="","",INDEX(Gastos!E8:E507,($B$4-1)*20+2))),"Revisa página")</f>
        <v>10</v>
      </c>
      <c r="F9" s="21" t="n">
        <f aca="false">IF(AND(ISNUMBER($B$4),$B$4&gt;=1,$B$4&lt;=25,MOD($B$4,1)=0),IF(INDEX(Gastos!M8:M507,($B$4-1)*20+2)=0,"",IF(INDEX(Gastos!F8:F507,($B$4-1)*20+2)="","",INDEX(Gastos!F8:F507,($B$4-1)*20+2))),"Revisa página")</f>
        <v>0</v>
      </c>
      <c r="G9" s="21" t="n">
        <f aca="false">IF(AND(ISNUMBER($B$4),$B$4&gt;=1,$B$4&lt;=25,MOD($B$4,1)=0),IF(INDEX(Gastos!M8:M507,($B$4-1)*20+2)=0,"",IF(INDEX(Gastos!G8:G507,($B$4-1)*20+2)="","",INDEX(Gastos!G8:G507,($B$4-1)*20+2))),"Revisa página")</f>
        <v>90</v>
      </c>
      <c r="H9" s="21" t="n">
        <f aca="false">IF(AND(ISNUMBER($B$4),$B$4&gt;=1,$B$4&lt;=25,MOD($B$4,1)=0),IF(INDEX(Gastos!M8:M507,($B$4-1)*20+2)=0,"",IF(INDEX(Gastos!H8:H507,($B$4-1)*20+2)="","",INDEX(Gastos!H8:H507,($B$4-1)*20+2))),"Revisa página")</f>
        <v>900</v>
      </c>
      <c r="I9" s="21" t="n">
        <f aca="false">IF(AND(ISNUMBER($B$4),$B$4&gt;=1,$B$4&lt;=25,MOD($B$4,1)=0),IF(INDEX(Gastos!M8:M507,($B$4-1)*20+2)=0,"",IF(INDEX(Gastos!I8:I507,($B$4-1)*20+2)="","",INDEX(Gastos!I8:I507,($B$4-1)*20+2))),"Revisa página")</f>
        <v>900</v>
      </c>
      <c r="J9" s="21" t="n">
        <f aca="false">IF(AND(ISNUMBER($B$4),$B$4&gt;=1,$B$4&lt;=25,MOD($B$4,1)=0),IF(INDEX(Gastos!M8:M507,($B$4-1)*20+2)=0,"",IF(INDEX(Gastos!J8:J507,($B$4-1)*20+2)="","",INDEX(Gastos!J8:J507,($B$4-1)*20+2))),"Revisa página")</f>
        <v>810</v>
      </c>
      <c r="K9" s="21" t="str">
        <f aca="false">IF(AND(ISNUMBER($B$4),$B$4&gt;=1,$B$4&lt;=25,MOD($B$4,1)=0),IF(INDEX(Gastos!M8:M507,($B$4-1)*20+2)=0,"",IF(INDEX(Gastos!K8:K507,($B$4-1)*20+2)="","",INDEX(Gastos!K8:K507,($B$4-1)*20+2))),"Revisa página")</f>
        <v>Correcto</v>
      </c>
      <c r="L9" s="21" t="str">
        <f aca="false">IF(AND(ISNUMBER($B$4),$B$4&gt;=1,$B$4&lt;=25,MOD($B$4,1)=0),IF(INDEX(Gastos!M8:M507,($B$4-1)*20+2)=0,"",IF(INDEX(Gastos!L8:L507,($B$4-1)*20+2)="","",INDEX(Gastos!L8:L507,($B$4-1)*20+2))),"Revisa página")</f>
        <v>Clasificado</v>
      </c>
    </row>
    <row r="10" customFormat="false" ht="26" hidden="false" customHeight="true" outlineLevel="0" collapsed="false">
      <c r="A10" s="21" t="str">
        <f aca="false">IF(AND(ISNUMBER($B$4),$B$4&gt;=1,$B$4&lt;=25,MOD($B$4,1)=0),IF(INDEX(Gastos!M8:M507,($B$4-1)*20+3)=0,"",IF(INDEX(Gastos!A8:A507,($B$4-1)*20+3)="","",INDEX(Gastos!A8:A507,($B$4-1)*20+3))),"Revisa página")</f>
        <v>Luis</v>
      </c>
      <c r="B10" s="21" t="str">
        <f aca="false">IF(AND(ISNUMBER($B$4),$B$4&gt;=1,$B$4&lt;=25,MOD($B$4,1)=0),IF(INDEX(Gastos!M8:M507,($B$4-1)*20+3)=0,"",IF(INDEX(Gastos!B8:B507,($B$4-1)*20+3)="","",INDEX(Gastos!B8:B507,($B$4-1)*20+3))),"Revisa página")</f>
        <v>Material</v>
      </c>
      <c r="C10" s="21" t="str">
        <f aca="false">IF(AND(ISNUMBER($B$4),$B$4&gt;=1,$B$4&lt;=25,MOD($B$4,1)=0),IF(INDEX(Gastos!M8:M507,($B$4-1)*20+3)=0,"",IF(INDEX(Gastos!C8:C507,($B$4-1)*20+3)="","",INDEX(Gastos!C8:C507,($B$4-1)*20+3))),"Revisa página")</f>
        <v>Inicial</v>
      </c>
      <c r="D10" s="21" t="n">
        <f aca="false">IF(AND(ISNUMBER($B$4),$B$4&gt;=1,$B$4&lt;=25,MOD($B$4,1)=0),IF(INDEX(Gastos!M8:M507,($B$4-1)*20+3)=0,"",IF(INDEX(Gastos!D8:D507,($B$4-1)*20+3)="","",INDEX(Gastos!D8:D507,($B$4-1)*20+3))),"Revisa página")</f>
        <v>120</v>
      </c>
      <c r="E10" s="21" t="n">
        <f aca="false">IF(AND(ISNUMBER($B$4),$B$4&gt;=1,$B$4&lt;=25,MOD($B$4,1)=0),IF(INDEX(Gastos!M8:M507,($B$4-1)*20+3)=0,"",IF(INDEX(Gastos!E8:E507,($B$4-1)*20+3)="","",INDEX(Gastos!E8:E507,($B$4-1)*20+3))),"Revisa página")</f>
        <v>1</v>
      </c>
      <c r="F10" s="21" t="n">
        <f aca="false">IF(AND(ISNUMBER($B$4),$B$4&gt;=1,$B$4&lt;=25,MOD($B$4,1)=0),IF(INDEX(Gastos!M8:M507,($B$4-1)*20+3)=0,"",IF(INDEX(Gastos!F8:F507,($B$4-1)*20+3)="","",INDEX(Gastos!F8:F507,($B$4-1)*20+3))),"Revisa página")</f>
        <v>0</v>
      </c>
      <c r="G10" s="21" t="n">
        <f aca="false">IF(AND(ISNUMBER($B$4),$B$4&gt;=1,$B$4&lt;=25,MOD($B$4,1)=0),IF(INDEX(Gastos!M8:M507,($B$4-1)*20+3)=0,"",IF(INDEX(Gastos!G8:G507,($B$4-1)*20+3)="","",INDEX(Gastos!G8:G507,($B$4-1)*20+3))),"Revisa página")</f>
        <v>120</v>
      </c>
      <c r="H10" s="21" t="n">
        <f aca="false">IF(AND(ISNUMBER($B$4),$B$4&gt;=1,$B$4&lt;=25,MOD($B$4,1)=0),IF(INDEX(Gastos!M8:M507,($B$4-1)*20+3)=0,"",IF(INDEX(Gastos!H8:H507,($B$4-1)*20+3)="","",INDEX(Gastos!H8:H507,($B$4-1)*20+3))),"Revisa página")</f>
        <v>120</v>
      </c>
      <c r="I10" s="21" t="n">
        <f aca="false">IF(AND(ISNUMBER($B$4),$B$4&gt;=1,$B$4&lt;=25,MOD($B$4,1)=0),IF(INDEX(Gastos!M8:M507,($B$4-1)*20+3)=0,"",IF(INDEX(Gastos!I8:I507,($B$4-1)*20+3)="","",INDEX(Gastos!I8:I507,($B$4-1)*20+3))),"Revisa página")</f>
        <v>120</v>
      </c>
      <c r="J10" s="21" t="n">
        <f aca="false">IF(AND(ISNUMBER($B$4),$B$4&gt;=1,$B$4&lt;=25,MOD($B$4,1)=0),IF(INDEX(Gastos!M8:M507,($B$4-1)*20+3)=0,"",IF(INDEX(Gastos!J8:J507,($B$4-1)*20+3)="","",INDEX(Gastos!J8:J507,($B$4-1)*20+3))),"Revisa página")</f>
        <v>0</v>
      </c>
      <c r="K10" s="21" t="str">
        <f aca="false">IF(AND(ISNUMBER($B$4),$B$4&gt;=1,$B$4&lt;=25,MOD($B$4,1)=0),IF(INDEX(Gastos!M8:M507,($B$4-1)*20+3)=0,"",IF(INDEX(Gastos!K8:K507,($B$4-1)*20+3)="","",INDEX(Gastos!K8:K507,($B$4-1)*20+3))),"Revisa página")</f>
        <v>Correcto</v>
      </c>
      <c r="L10" s="21" t="str">
        <f aca="false">IF(AND(ISNUMBER($B$4),$B$4&gt;=1,$B$4&lt;=25,MOD($B$4,1)=0),IF(INDEX(Gastos!M8:M507,($B$4-1)*20+3)=0,"",IF(INDEX(Gastos!L8:L507,($B$4-1)*20+3)="","",INDEX(Gastos!L8:L507,($B$4-1)*20+3))),"Revisa página")</f>
        <v>Clasificado</v>
      </c>
    </row>
    <row r="11" customFormat="false" ht="26" hidden="false" customHeight="true" outlineLevel="0" collapsed="false">
      <c r="A11" s="21" t="str">
        <f aca="false">IF(AND(ISNUMBER($B$4),$B$4&gt;=1,$B$4&lt;=25,MOD($B$4,1)=0),IF(INDEX(Gastos!M8:M507,($B$4-1)*20+4)=0,"",IF(INDEX(Gastos!A8:A507,($B$4-1)*20+4)="","",INDEX(Gastos!A8:A507,($B$4-1)*20+4))),"Revisa página")</f>
        <v>Luis</v>
      </c>
      <c r="B11" s="21" t="str">
        <f aca="false">IF(AND(ISNUMBER($B$4),$B$4&gt;=1,$B$4&lt;=25,MOD($B$4,1)=0),IF(INDEX(Gastos!M8:M507,($B$4-1)*20+4)=0,"",IF(INDEX(Gastos!B8:B507,($B$4-1)*20+4)="","",INDEX(Gastos!B8:B507,($B$4-1)*20+4))),"Revisa página")</f>
        <v>Transporte</v>
      </c>
      <c r="C11" s="21" t="str">
        <f aca="false">IF(AND(ISNUMBER($B$4),$B$4&gt;=1,$B$4&lt;=25,MOD($B$4,1)=0),IF(INDEX(Gastos!M8:M507,($B$4-1)*20+4)=0,"",IF(INDEX(Gastos!C8:C507,($B$4-1)*20+4)="","",INDEX(Gastos!C8:C507,($B$4-1)*20+4))),"Revisa página")</f>
        <v>Recurrente</v>
      </c>
      <c r="D11" s="21" t="n">
        <f aca="false">IF(AND(ISNUMBER($B$4),$B$4&gt;=1,$B$4&lt;=25,MOD($B$4,1)=0),IF(INDEX(Gastos!M8:M507,($B$4-1)*20+4)=0,"",IF(INDEX(Gastos!D8:D507,($B$4-1)*20+4)="","",INDEX(Gastos!D8:D507,($B$4-1)*20+4))),"Revisa página")</f>
        <v>40</v>
      </c>
      <c r="E11" s="21" t="n">
        <f aca="false">IF(AND(ISNUMBER($B$4),$B$4&gt;=1,$B$4&lt;=25,MOD($B$4,1)=0),IF(INDEX(Gastos!M8:M507,($B$4-1)*20+4)=0,"",IF(INDEX(Gastos!E8:E507,($B$4-1)*20+4)="","",INDEX(Gastos!E8:E507,($B$4-1)*20+4))),"Revisa página")</f>
        <v>9</v>
      </c>
      <c r="F11" s="21" t="n">
        <f aca="false">IF(AND(ISNUMBER($B$4),$B$4&gt;=1,$B$4&lt;=25,MOD($B$4,1)=0),IF(INDEX(Gastos!M8:M507,($B$4-1)*20+4)=0,"",IF(INDEX(Gastos!F8:F507,($B$4-1)*20+4)="","",INDEX(Gastos!F8:F507,($B$4-1)*20+4))),"Revisa página")</f>
        <v>0</v>
      </c>
      <c r="G11" s="21" t="n">
        <f aca="false">IF(AND(ISNUMBER($B$4),$B$4&gt;=1,$B$4&lt;=25,MOD($B$4,1)=0),IF(INDEX(Gastos!M8:M507,($B$4-1)*20+4)=0,"",IF(INDEX(Gastos!G8:G507,($B$4-1)*20+4)="","",INDEX(Gastos!G8:G507,($B$4-1)*20+4))),"Revisa página")</f>
        <v>40</v>
      </c>
      <c r="H11" s="21" t="n">
        <f aca="false">IF(AND(ISNUMBER($B$4),$B$4&gt;=1,$B$4&lt;=25,MOD($B$4,1)=0),IF(INDEX(Gastos!M8:M507,($B$4-1)*20+4)=0,"",IF(INDEX(Gastos!H8:H507,($B$4-1)*20+4)="","",INDEX(Gastos!H8:H507,($B$4-1)*20+4))),"Revisa página")</f>
        <v>360</v>
      </c>
      <c r="I11" s="21" t="n">
        <f aca="false">IF(AND(ISNUMBER($B$4),$B$4&gt;=1,$B$4&lt;=25,MOD($B$4,1)=0),IF(INDEX(Gastos!M8:M507,($B$4-1)*20+4)=0,"",IF(INDEX(Gastos!I8:I507,($B$4-1)*20+4)="","",INDEX(Gastos!I8:I507,($B$4-1)*20+4))),"Revisa página")</f>
        <v>360</v>
      </c>
      <c r="J11" s="21" t="n">
        <f aca="false">IF(AND(ISNUMBER($B$4),$B$4&gt;=1,$B$4&lt;=25,MOD($B$4,1)=0),IF(INDEX(Gastos!M8:M507,($B$4-1)*20+4)=0,"",IF(INDEX(Gastos!J8:J507,($B$4-1)*20+4)="","",INDEX(Gastos!J8:J507,($B$4-1)*20+4))),"Revisa página")</f>
        <v>320</v>
      </c>
      <c r="K11" s="21" t="str">
        <f aca="false">IF(AND(ISNUMBER($B$4),$B$4&gt;=1,$B$4&lt;=25,MOD($B$4,1)=0),IF(INDEX(Gastos!M8:M507,($B$4-1)*20+4)=0,"",IF(INDEX(Gastos!K8:K507,($B$4-1)*20+4)="","",INDEX(Gastos!K8:K507,($B$4-1)*20+4))),"Revisa página")</f>
        <v>Correcto</v>
      </c>
      <c r="L11" s="21" t="str">
        <f aca="false">IF(AND(ISNUMBER($B$4),$B$4&gt;=1,$B$4&lt;=25,MOD($B$4,1)=0),IF(INDEX(Gastos!M8:M507,($B$4-1)*20+4)=0,"",IF(INDEX(Gastos!L8:L507,($B$4-1)*20+4)="","",INDEX(Gastos!L8:L507,($B$4-1)*20+4))),"Revisa página")</f>
        <v>Clasificado</v>
      </c>
    </row>
    <row r="12" customFormat="false" ht="26" hidden="false" customHeight="true" outlineLevel="0" collapsed="false">
      <c r="A12" s="21" t="str">
        <f aca="false">IF(AND(ISNUMBER($B$4),$B$4&gt;=1,$B$4&lt;=25,MOD($B$4,1)=0),IF(INDEX(Gastos!M8:M507,($B$4-1)*20+5)=0,"",IF(INDEX(Gastos!A8:A507,($B$4-1)*20+5)="","",INDEX(Gastos!A8:A507,($B$4-1)*20+5))),"Revisa página")</f>
        <v/>
      </c>
      <c r="B12" s="21" t="str">
        <f aca="false">IF(AND(ISNUMBER($B$4),$B$4&gt;=1,$B$4&lt;=25,MOD($B$4,1)=0),IF(INDEX(Gastos!M8:M507,($B$4-1)*20+5)=0,"",IF(INDEX(Gastos!B8:B507,($B$4-1)*20+5)="","",INDEX(Gastos!B8:B507,($B$4-1)*20+5))),"Revisa página")</f>
        <v/>
      </c>
      <c r="C12" s="21" t="str">
        <f aca="false">IF(AND(ISNUMBER($B$4),$B$4&gt;=1,$B$4&lt;=25,MOD($B$4,1)=0),IF(INDEX(Gastos!M8:M507,($B$4-1)*20+5)=0,"",IF(INDEX(Gastos!C8:C507,($B$4-1)*20+5)="","",INDEX(Gastos!C8:C507,($B$4-1)*20+5))),"Revisa página")</f>
        <v/>
      </c>
      <c r="D12" s="21" t="str">
        <f aca="false">IF(AND(ISNUMBER($B$4),$B$4&gt;=1,$B$4&lt;=25,MOD($B$4,1)=0),IF(INDEX(Gastos!M8:M507,($B$4-1)*20+5)=0,"",IF(INDEX(Gastos!D8:D507,($B$4-1)*20+5)="","",INDEX(Gastos!D8:D507,($B$4-1)*20+5))),"Revisa página")</f>
        <v/>
      </c>
      <c r="E12" s="21" t="str">
        <f aca="false">IF(AND(ISNUMBER($B$4),$B$4&gt;=1,$B$4&lt;=25,MOD($B$4,1)=0),IF(INDEX(Gastos!M8:M507,($B$4-1)*20+5)=0,"",IF(INDEX(Gastos!E8:E507,($B$4-1)*20+5)="","",INDEX(Gastos!E8:E507,($B$4-1)*20+5))),"Revisa página")</f>
        <v/>
      </c>
      <c r="F12" s="21" t="str">
        <f aca="false">IF(AND(ISNUMBER($B$4),$B$4&gt;=1,$B$4&lt;=25,MOD($B$4,1)=0),IF(INDEX(Gastos!M8:M507,($B$4-1)*20+5)=0,"",IF(INDEX(Gastos!F8:F507,($B$4-1)*20+5)="","",INDEX(Gastos!F8:F507,($B$4-1)*20+5))),"Revisa página")</f>
        <v/>
      </c>
      <c r="G12" s="21" t="str">
        <f aca="false">IF(AND(ISNUMBER($B$4),$B$4&gt;=1,$B$4&lt;=25,MOD($B$4,1)=0),IF(INDEX(Gastos!M8:M507,($B$4-1)*20+5)=0,"",IF(INDEX(Gastos!G8:G507,($B$4-1)*20+5)="","",INDEX(Gastos!G8:G507,($B$4-1)*20+5))),"Revisa página")</f>
        <v/>
      </c>
      <c r="H12" s="21" t="str">
        <f aca="false">IF(AND(ISNUMBER($B$4),$B$4&gt;=1,$B$4&lt;=25,MOD($B$4,1)=0),IF(INDEX(Gastos!M8:M507,($B$4-1)*20+5)=0,"",IF(INDEX(Gastos!H8:H507,($B$4-1)*20+5)="","",INDEX(Gastos!H8:H507,($B$4-1)*20+5))),"Revisa página")</f>
        <v/>
      </c>
      <c r="I12" s="21" t="str">
        <f aca="false">IF(AND(ISNUMBER($B$4),$B$4&gt;=1,$B$4&lt;=25,MOD($B$4,1)=0),IF(INDEX(Gastos!M8:M507,($B$4-1)*20+5)=0,"",IF(INDEX(Gastos!I8:I507,($B$4-1)*20+5)="","",INDEX(Gastos!I8:I507,($B$4-1)*20+5))),"Revisa página")</f>
        <v/>
      </c>
      <c r="J12" s="21" t="str">
        <f aca="false">IF(AND(ISNUMBER($B$4),$B$4&gt;=1,$B$4&lt;=25,MOD($B$4,1)=0),IF(INDEX(Gastos!M8:M507,($B$4-1)*20+5)=0,"",IF(INDEX(Gastos!J8:J507,($B$4-1)*20+5)="","",INDEX(Gastos!J8:J507,($B$4-1)*20+5))),"Revisa página")</f>
        <v/>
      </c>
      <c r="K12" s="21" t="str">
        <f aca="false">IF(AND(ISNUMBER($B$4),$B$4&gt;=1,$B$4&lt;=25,MOD($B$4,1)=0),IF(INDEX(Gastos!M8:M507,($B$4-1)*20+5)=0,"",IF(INDEX(Gastos!K8:K507,($B$4-1)*20+5)="","",INDEX(Gastos!K8:K507,($B$4-1)*20+5))),"Revisa página")</f>
        <v/>
      </c>
      <c r="L12" s="21" t="str">
        <f aca="false">IF(AND(ISNUMBER($B$4),$B$4&gt;=1,$B$4&lt;=25,MOD($B$4,1)=0),IF(INDEX(Gastos!M8:M507,($B$4-1)*20+5)=0,"",IF(INDEX(Gastos!L8:L507,($B$4-1)*20+5)="","",INDEX(Gastos!L8:L507,($B$4-1)*20+5))),"Revisa página")</f>
        <v/>
      </c>
    </row>
    <row r="13" customFormat="false" ht="26" hidden="false" customHeight="true" outlineLevel="0" collapsed="false">
      <c r="A13" s="21" t="str">
        <f aca="false">IF(AND(ISNUMBER($B$4),$B$4&gt;=1,$B$4&lt;=25,MOD($B$4,1)=0),IF(INDEX(Gastos!M8:M507,($B$4-1)*20+6)=0,"",IF(INDEX(Gastos!A8:A507,($B$4-1)*20+6)="","",INDEX(Gastos!A8:A507,($B$4-1)*20+6))),"Revisa página")</f>
        <v/>
      </c>
      <c r="B13" s="21" t="str">
        <f aca="false">IF(AND(ISNUMBER($B$4),$B$4&gt;=1,$B$4&lt;=25,MOD($B$4,1)=0),IF(INDEX(Gastos!M8:M507,($B$4-1)*20+6)=0,"",IF(INDEX(Gastos!B8:B507,($B$4-1)*20+6)="","",INDEX(Gastos!B8:B507,($B$4-1)*20+6))),"Revisa página")</f>
        <v/>
      </c>
      <c r="C13" s="21" t="str">
        <f aca="false">IF(AND(ISNUMBER($B$4),$B$4&gt;=1,$B$4&lt;=25,MOD($B$4,1)=0),IF(INDEX(Gastos!M8:M507,($B$4-1)*20+6)=0,"",IF(INDEX(Gastos!C8:C507,($B$4-1)*20+6)="","",INDEX(Gastos!C8:C507,($B$4-1)*20+6))),"Revisa página")</f>
        <v/>
      </c>
      <c r="D13" s="21" t="str">
        <f aca="false">IF(AND(ISNUMBER($B$4),$B$4&gt;=1,$B$4&lt;=25,MOD($B$4,1)=0),IF(INDEX(Gastos!M8:M507,($B$4-1)*20+6)=0,"",IF(INDEX(Gastos!D8:D507,($B$4-1)*20+6)="","",INDEX(Gastos!D8:D507,($B$4-1)*20+6))),"Revisa página")</f>
        <v/>
      </c>
      <c r="E13" s="21" t="str">
        <f aca="false">IF(AND(ISNUMBER($B$4),$B$4&gt;=1,$B$4&lt;=25,MOD($B$4,1)=0),IF(INDEX(Gastos!M8:M507,($B$4-1)*20+6)=0,"",IF(INDEX(Gastos!E8:E507,($B$4-1)*20+6)="","",INDEX(Gastos!E8:E507,($B$4-1)*20+6))),"Revisa página")</f>
        <v/>
      </c>
      <c r="F13" s="21" t="str">
        <f aca="false">IF(AND(ISNUMBER($B$4),$B$4&gt;=1,$B$4&lt;=25,MOD($B$4,1)=0),IF(INDEX(Gastos!M8:M507,($B$4-1)*20+6)=0,"",IF(INDEX(Gastos!F8:F507,($B$4-1)*20+6)="","",INDEX(Gastos!F8:F507,($B$4-1)*20+6))),"Revisa página")</f>
        <v/>
      </c>
      <c r="G13" s="21" t="str">
        <f aca="false">IF(AND(ISNUMBER($B$4),$B$4&gt;=1,$B$4&lt;=25,MOD($B$4,1)=0),IF(INDEX(Gastos!M8:M507,($B$4-1)*20+6)=0,"",IF(INDEX(Gastos!G8:G507,($B$4-1)*20+6)="","",INDEX(Gastos!G8:G507,($B$4-1)*20+6))),"Revisa página")</f>
        <v/>
      </c>
      <c r="H13" s="21" t="str">
        <f aca="false">IF(AND(ISNUMBER($B$4),$B$4&gt;=1,$B$4&lt;=25,MOD($B$4,1)=0),IF(INDEX(Gastos!M8:M507,($B$4-1)*20+6)=0,"",IF(INDEX(Gastos!H8:H507,($B$4-1)*20+6)="","",INDEX(Gastos!H8:H507,($B$4-1)*20+6))),"Revisa página")</f>
        <v/>
      </c>
      <c r="I13" s="21" t="str">
        <f aca="false">IF(AND(ISNUMBER($B$4),$B$4&gt;=1,$B$4&lt;=25,MOD($B$4,1)=0),IF(INDEX(Gastos!M8:M507,($B$4-1)*20+6)=0,"",IF(INDEX(Gastos!I8:I507,($B$4-1)*20+6)="","",INDEX(Gastos!I8:I507,($B$4-1)*20+6))),"Revisa página")</f>
        <v/>
      </c>
      <c r="J13" s="21" t="str">
        <f aca="false">IF(AND(ISNUMBER($B$4),$B$4&gt;=1,$B$4&lt;=25,MOD($B$4,1)=0),IF(INDEX(Gastos!M8:M507,($B$4-1)*20+6)=0,"",IF(INDEX(Gastos!J8:J507,($B$4-1)*20+6)="","",INDEX(Gastos!J8:J507,($B$4-1)*20+6))),"Revisa página")</f>
        <v/>
      </c>
      <c r="K13" s="21" t="str">
        <f aca="false">IF(AND(ISNUMBER($B$4),$B$4&gt;=1,$B$4&lt;=25,MOD($B$4,1)=0),IF(INDEX(Gastos!M8:M507,($B$4-1)*20+6)=0,"",IF(INDEX(Gastos!K8:K507,($B$4-1)*20+6)="","",INDEX(Gastos!K8:K507,($B$4-1)*20+6))),"Revisa página")</f>
        <v/>
      </c>
      <c r="L13" s="21" t="str">
        <f aca="false">IF(AND(ISNUMBER($B$4),$B$4&gt;=1,$B$4&lt;=25,MOD($B$4,1)=0),IF(INDEX(Gastos!M8:M507,($B$4-1)*20+6)=0,"",IF(INDEX(Gastos!L8:L507,($B$4-1)*20+6)="","",INDEX(Gastos!L8:L507,($B$4-1)*20+6))),"Revisa página")</f>
        <v/>
      </c>
    </row>
    <row r="14" customFormat="false" ht="26" hidden="false" customHeight="true" outlineLevel="0" collapsed="false">
      <c r="A14" s="21" t="str">
        <f aca="false">IF(AND(ISNUMBER($B$4),$B$4&gt;=1,$B$4&lt;=25,MOD($B$4,1)=0),IF(INDEX(Gastos!M8:M507,($B$4-1)*20+7)=0,"",IF(INDEX(Gastos!A8:A507,($B$4-1)*20+7)="","",INDEX(Gastos!A8:A507,($B$4-1)*20+7))),"Revisa página")</f>
        <v/>
      </c>
      <c r="B14" s="21" t="str">
        <f aca="false">IF(AND(ISNUMBER($B$4),$B$4&gt;=1,$B$4&lt;=25,MOD($B$4,1)=0),IF(INDEX(Gastos!M8:M507,($B$4-1)*20+7)=0,"",IF(INDEX(Gastos!B8:B507,($B$4-1)*20+7)="","",INDEX(Gastos!B8:B507,($B$4-1)*20+7))),"Revisa página")</f>
        <v/>
      </c>
      <c r="C14" s="21" t="str">
        <f aca="false">IF(AND(ISNUMBER($B$4),$B$4&gt;=1,$B$4&lt;=25,MOD($B$4,1)=0),IF(INDEX(Gastos!M8:M507,($B$4-1)*20+7)=0,"",IF(INDEX(Gastos!C8:C507,($B$4-1)*20+7)="","",INDEX(Gastos!C8:C507,($B$4-1)*20+7))),"Revisa página")</f>
        <v/>
      </c>
      <c r="D14" s="21" t="str">
        <f aca="false">IF(AND(ISNUMBER($B$4),$B$4&gt;=1,$B$4&lt;=25,MOD($B$4,1)=0),IF(INDEX(Gastos!M8:M507,($B$4-1)*20+7)=0,"",IF(INDEX(Gastos!D8:D507,($B$4-1)*20+7)="","",INDEX(Gastos!D8:D507,($B$4-1)*20+7))),"Revisa página")</f>
        <v/>
      </c>
      <c r="E14" s="21" t="str">
        <f aca="false">IF(AND(ISNUMBER($B$4),$B$4&gt;=1,$B$4&lt;=25,MOD($B$4,1)=0),IF(INDEX(Gastos!M8:M507,($B$4-1)*20+7)=0,"",IF(INDEX(Gastos!E8:E507,($B$4-1)*20+7)="","",INDEX(Gastos!E8:E507,($B$4-1)*20+7))),"Revisa página")</f>
        <v/>
      </c>
      <c r="F14" s="21" t="str">
        <f aca="false">IF(AND(ISNUMBER($B$4),$B$4&gt;=1,$B$4&lt;=25,MOD($B$4,1)=0),IF(INDEX(Gastos!M8:M507,($B$4-1)*20+7)=0,"",IF(INDEX(Gastos!F8:F507,($B$4-1)*20+7)="","",INDEX(Gastos!F8:F507,($B$4-1)*20+7))),"Revisa página")</f>
        <v/>
      </c>
      <c r="G14" s="21" t="str">
        <f aca="false">IF(AND(ISNUMBER($B$4),$B$4&gt;=1,$B$4&lt;=25,MOD($B$4,1)=0),IF(INDEX(Gastos!M8:M507,($B$4-1)*20+7)=0,"",IF(INDEX(Gastos!G8:G507,($B$4-1)*20+7)="","",INDEX(Gastos!G8:G507,($B$4-1)*20+7))),"Revisa página")</f>
        <v/>
      </c>
      <c r="H14" s="21" t="str">
        <f aca="false">IF(AND(ISNUMBER($B$4),$B$4&gt;=1,$B$4&lt;=25,MOD($B$4,1)=0),IF(INDEX(Gastos!M8:M507,($B$4-1)*20+7)=0,"",IF(INDEX(Gastos!H8:H507,($B$4-1)*20+7)="","",INDEX(Gastos!H8:H507,($B$4-1)*20+7))),"Revisa página")</f>
        <v/>
      </c>
      <c r="I14" s="21" t="str">
        <f aca="false">IF(AND(ISNUMBER($B$4),$B$4&gt;=1,$B$4&lt;=25,MOD($B$4,1)=0),IF(INDEX(Gastos!M8:M507,($B$4-1)*20+7)=0,"",IF(INDEX(Gastos!I8:I507,($B$4-1)*20+7)="","",INDEX(Gastos!I8:I507,($B$4-1)*20+7))),"Revisa página")</f>
        <v/>
      </c>
      <c r="J14" s="21" t="str">
        <f aca="false">IF(AND(ISNUMBER($B$4),$B$4&gt;=1,$B$4&lt;=25,MOD($B$4,1)=0),IF(INDEX(Gastos!M8:M507,($B$4-1)*20+7)=0,"",IF(INDEX(Gastos!J8:J507,($B$4-1)*20+7)="","",INDEX(Gastos!J8:J507,($B$4-1)*20+7))),"Revisa página")</f>
        <v/>
      </c>
      <c r="K14" s="21" t="str">
        <f aca="false">IF(AND(ISNUMBER($B$4),$B$4&gt;=1,$B$4&lt;=25,MOD($B$4,1)=0),IF(INDEX(Gastos!M8:M507,($B$4-1)*20+7)=0,"",IF(INDEX(Gastos!K8:K507,($B$4-1)*20+7)="","",INDEX(Gastos!K8:K507,($B$4-1)*20+7))),"Revisa página")</f>
        <v/>
      </c>
      <c r="L14" s="21" t="str">
        <f aca="false">IF(AND(ISNUMBER($B$4),$B$4&gt;=1,$B$4&lt;=25,MOD($B$4,1)=0),IF(INDEX(Gastos!M8:M507,($B$4-1)*20+7)=0,"",IF(INDEX(Gastos!L8:L507,($B$4-1)*20+7)="","",INDEX(Gastos!L8:L507,($B$4-1)*20+7))),"Revisa página")</f>
        <v/>
      </c>
    </row>
    <row r="15" customFormat="false" ht="26" hidden="false" customHeight="true" outlineLevel="0" collapsed="false">
      <c r="A15" s="21" t="str">
        <f aca="false">IF(AND(ISNUMBER($B$4),$B$4&gt;=1,$B$4&lt;=25,MOD($B$4,1)=0),IF(INDEX(Gastos!M8:M507,($B$4-1)*20+8)=0,"",IF(INDEX(Gastos!A8:A507,($B$4-1)*20+8)="","",INDEX(Gastos!A8:A507,($B$4-1)*20+8))),"Revisa página")</f>
        <v/>
      </c>
      <c r="B15" s="21" t="str">
        <f aca="false">IF(AND(ISNUMBER($B$4),$B$4&gt;=1,$B$4&lt;=25,MOD($B$4,1)=0),IF(INDEX(Gastos!M8:M507,($B$4-1)*20+8)=0,"",IF(INDEX(Gastos!B8:B507,($B$4-1)*20+8)="","",INDEX(Gastos!B8:B507,($B$4-1)*20+8))),"Revisa página")</f>
        <v/>
      </c>
      <c r="C15" s="21" t="str">
        <f aca="false">IF(AND(ISNUMBER($B$4),$B$4&gt;=1,$B$4&lt;=25,MOD($B$4,1)=0),IF(INDEX(Gastos!M8:M507,($B$4-1)*20+8)=0,"",IF(INDEX(Gastos!C8:C507,($B$4-1)*20+8)="","",INDEX(Gastos!C8:C507,($B$4-1)*20+8))),"Revisa página")</f>
        <v/>
      </c>
      <c r="D15" s="21" t="str">
        <f aca="false">IF(AND(ISNUMBER($B$4),$B$4&gt;=1,$B$4&lt;=25,MOD($B$4,1)=0),IF(INDEX(Gastos!M8:M507,($B$4-1)*20+8)=0,"",IF(INDEX(Gastos!D8:D507,($B$4-1)*20+8)="","",INDEX(Gastos!D8:D507,($B$4-1)*20+8))),"Revisa página")</f>
        <v/>
      </c>
      <c r="E15" s="21" t="str">
        <f aca="false">IF(AND(ISNUMBER($B$4),$B$4&gt;=1,$B$4&lt;=25,MOD($B$4,1)=0),IF(INDEX(Gastos!M8:M507,($B$4-1)*20+8)=0,"",IF(INDEX(Gastos!E8:E507,($B$4-1)*20+8)="","",INDEX(Gastos!E8:E507,($B$4-1)*20+8))),"Revisa página")</f>
        <v/>
      </c>
      <c r="F15" s="21" t="str">
        <f aca="false">IF(AND(ISNUMBER($B$4),$B$4&gt;=1,$B$4&lt;=25,MOD($B$4,1)=0),IF(INDEX(Gastos!M8:M507,($B$4-1)*20+8)=0,"",IF(INDEX(Gastos!F8:F507,($B$4-1)*20+8)="","",INDEX(Gastos!F8:F507,($B$4-1)*20+8))),"Revisa página")</f>
        <v/>
      </c>
      <c r="G15" s="21" t="str">
        <f aca="false">IF(AND(ISNUMBER($B$4),$B$4&gt;=1,$B$4&lt;=25,MOD($B$4,1)=0),IF(INDEX(Gastos!M8:M507,($B$4-1)*20+8)=0,"",IF(INDEX(Gastos!G8:G507,($B$4-1)*20+8)="","",INDEX(Gastos!G8:G507,($B$4-1)*20+8))),"Revisa página")</f>
        <v/>
      </c>
      <c r="H15" s="21" t="str">
        <f aca="false">IF(AND(ISNUMBER($B$4),$B$4&gt;=1,$B$4&lt;=25,MOD($B$4,1)=0),IF(INDEX(Gastos!M8:M507,($B$4-1)*20+8)=0,"",IF(INDEX(Gastos!H8:H507,($B$4-1)*20+8)="","",INDEX(Gastos!H8:H507,($B$4-1)*20+8))),"Revisa página")</f>
        <v/>
      </c>
      <c r="I15" s="21" t="str">
        <f aca="false">IF(AND(ISNUMBER($B$4),$B$4&gt;=1,$B$4&lt;=25,MOD($B$4,1)=0),IF(INDEX(Gastos!M8:M507,($B$4-1)*20+8)=0,"",IF(INDEX(Gastos!I8:I507,($B$4-1)*20+8)="","",INDEX(Gastos!I8:I507,($B$4-1)*20+8))),"Revisa página")</f>
        <v/>
      </c>
      <c r="J15" s="21" t="str">
        <f aca="false">IF(AND(ISNUMBER($B$4),$B$4&gt;=1,$B$4&lt;=25,MOD($B$4,1)=0),IF(INDEX(Gastos!M8:M507,($B$4-1)*20+8)=0,"",IF(INDEX(Gastos!J8:J507,($B$4-1)*20+8)="","",INDEX(Gastos!J8:J507,($B$4-1)*20+8))),"Revisa página")</f>
        <v/>
      </c>
      <c r="K15" s="21" t="str">
        <f aca="false">IF(AND(ISNUMBER($B$4),$B$4&gt;=1,$B$4&lt;=25,MOD($B$4,1)=0),IF(INDEX(Gastos!M8:M507,($B$4-1)*20+8)=0,"",IF(INDEX(Gastos!K8:K507,($B$4-1)*20+8)="","",INDEX(Gastos!K8:K507,($B$4-1)*20+8))),"Revisa página")</f>
        <v/>
      </c>
      <c r="L15" s="21" t="str">
        <f aca="false">IF(AND(ISNUMBER($B$4),$B$4&gt;=1,$B$4&lt;=25,MOD($B$4,1)=0),IF(INDEX(Gastos!M8:M507,($B$4-1)*20+8)=0,"",IF(INDEX(Gastos!L8:L507,($B$4-1)*20+8)="","",INDEX(Gastos!L8:L507,($B$4-1)*20+8))),"Revisa página")</f>
        <v/>
      </c>
    </row>
    <row r="16" customFormat="false" ht="26" hidden="false" customHeight="true" outlineLevel="0" collapsed="false">
      <c r="A16" s="21" t="str">
        <f aca="false">IF(AND(ISNUMBER($B$4),$B$4&gt;=1,$B$4&lt;=25,MOD($B$4,1)=0),IF(INDEX(Gastos!M8:M507,($B$4-1)*20+9)=0,"",IF(INDEX(Gastos!A8:A507,($B$4-1)*20+9)="","",INDEX(Gastos!A8:A507,($B$4-1)*20+9))),"Revisa página")</f>
        <v/>
      </c>
      <c r="B16" s="21" t="str">
        <f aca="false">IF(AND(ISNUMBER($B$4),$B$4&gt;=1,$B$4&lt;=25,MOD($B$4,1)=0),IF(INDEX(Gastos!M8:M507,($B$4-1)*20+9)=0,"",IF(INDEX(Gastos!B8:B507,($B$4-1)*20+9)="","",INDEX(Gastos!B8:B507,($B$4-1)*20+9))),"Revisa página")</f>
        <v/>
      </c>
      <c r="C16" s="21" t="str">
        <f aca="false">IF(AND(ISNUMBER($B$4),$B$4&gt;=1,$B$4&lt;=25,MOD($B$4,1)=0),IF(INDEX(Gastos!M8:M507,($B$4-1)*20+9)=0,"",IF(INDEX(Gastos!C8:C507,($B$4-1)*20+9)="","",INDEX(Gastos!C8:C507,($B$4-1)*20+9))),"Revisa página")</f>
        <v/>
      </c>
      <c r="D16" s="21" t="str">
        <f aca="false">IF(AND(ISNUMBER($B$4),$B$4&gt;=1,$B$4&lt;=25,MOD($B$4,1)=0),IF(INDEX(Gastos!M8:M507,($B$4-1)*20+9)=0,"",IF(INDEX(Gastos!D8:D507,($B$4-1)*20+9)="","",INDEX(Gastos!D8:D507,($B$4-1)*20+9))),"Revisa página")</f>
        <v/>
      </c>
      <c r="E16" s="21" t="str">
        <f aca="false">IF(AND(ISNUMBER($B$4),$B$4&gt;=1,$B$4&lt;=25,MOD($B$4,1)=0),IF(INDEX(Gastos!M8:M507,($B$4-1)*20+9)=0,"",IF(INDEX(Gastos!E8:E507,($B$4-1)*20+9)="","",INDEX(Gastos!E8:E507,($B$4-1)*20+9))),"Revisa página")</f>
        <v/>
      </c>
      <c r="F16" s="21" t="str">
        <f aca="false">IF(AND(ISNUMBER($B$4),$B$4&gt;=1,$B$4&lt;=25,MOD($B$4,1)=0),IF(INDEX(Gastos!M8:M507,($B$4-1)*20+9)=0,"",IF(INDEX(Gastos!F8:F507,($B$4-1)*20+9)="","",INDEX(Gastos!F8:F507,($B$4-1)*20+9))),"Revisa página")</f>
        <v/>
      </c>
      <c r="G16" s="21" t="str">
        <f aca="false">IF(AND(ISNUMBER($B$4),$B$4&gt;=1,$B$4&lt;=25,MOD($B$4,1)=0),IF(INDEX(Gastos!M8:M507,($B$4-1)*20+9)=0,"",IF(INDEX(Gastos!G8:G507,($B$4-1)*20+9)="","",INDEX(Gastos!G8:G507,($B$4-1)*20+9))),"Revisa página")</f>
        <v/>
      </c>
      <c r="H16" s="21" t="str">
        <f aca="false">IF(AND(ISNUMBER($B$4),$B$4&gt;=1,$B$4&lt;=25,MOD($B$4,1)=0),IF(INDEX(Gastos!M8:M507,($B$4-1)*20+9)=0,"",IF(INDEX(Gastos!H8:H507,($B$4-1)*20+9)="","",INDEX(Gastos!H8:H507,($B$4-1)*20+9))),"Revisa página")</f>
        <v/>
      </c>
      <c r="I16" s="21" t="str">
        <f aca="false">IF(AND(ISNUMBER($B$4),$B$4&gt;=1,$B$4&lt;=25,MOD($B$4,1)=0),IF(INDEX(Gastos!M8:M507,($B$4-1)*20+9)=0,"",IF(INDEX(Gastos!I8:I507,($B$4-1)*20+9)="","",INDEX(Gastos!I8:I507,($B$4-1)*20+9))),"Revisa página")</f>
        <v/>
      </c>
      <c r="J16" s="21" t="str">
        <f aca="false">IF(AND(ISNUMBER($B$4),$B$4&gt;=1,$B$4&lt;=25,MOD($B$4,1)=0),IF(INDEX(Gastos!M8:M507,($B$4-1)*20+9)=0,"",IF(INDEX(Gastos!J8:J507,($B$4-1)*20+9)="","",INDEX(Gastos!J8:J507,($B$4-1)*20+9))),"Revisa página")</f>
        <v/>
      </c>
      <c r="K16" s="21" t="str">
        <f aca="false">IF(AND(ISNUMBER($B$4),$B$4&gt;=1,$B$4&lt;=25,MOD($B$4,1)=0),IF(INDEX(Gastos!M8:M507,($B$4-1)*20+9)=0,"",IF(INDEX(Gastos!K8:K507,($B$4-1)*20+9)="","",INDEX(Gastos!K8:K507,($B$4-1)*20+9))),"Revisa página")</f>
        <v/>
      </c>
      <c r="L16" s="21" t="str">
        <f aca="false">IF(AND(ISNUMBER($B$4),$B$4&gt;=1,$B$4&lt;=25,MOD($B$4,1)=0),IF(INDEX(Gastos!M8:M507,($B$4-1)*20+9)=0,"",IF(INDEX(Gastos!L8:L507,($B$4-1)*20+9)="","",INDEX(Gastos!L8:L507,($B$4-1)*20+9))),"Revisa página")</f>
        <v/>
      </c>
    </row>
    <row r="17" customFormat="false" ht="26" hidden="false" customHeight="true" outlineLevel="0" collapsed="false">
      <c r="A17" s="21" t="str">
        <f aca="false">IF(AND(ISNUMBER($B$4),$B$4&gt;=1,$B$4&lt;=25,MOD($B$4,1)=0),IF(INDEX(Gastos!M8:M507,($B$4-1)*20+10)=0,"",IF(INDEX(Gastos!A8:A507,($B$4-1)*20+10)="","",INDEX(Gastos!A8:A507,($B$4-1)*20+10))),"Revisa página")</f>
        <v/>
      </c>
      <c r="B17" s="21" t="str">
        <f aca="false">IF(AND(ISNUMBER($B$4),$B$4&gt;=1,$B$4&lt;=25,MOD($B$4,1)=0),IF(INDEX(Gastos!M8:M507,($B$4-1)*20+10)=0,"",IF(INDEX(Gastos!B8:B507,($B$4-1)*20+10)="","",INDEX(Gastos!B8:B507,($B$4-1)*20+10))),"Revisa página")</f>
        <v/>
      </c>
      <c r="C17" s="21" t="str">
        <f aca="false">IF(AND(ISNUMBER($B$4),$B$4&gt;=1,$B$4&lt;=25,MOD($B$4,1)=0),IF(INDEX(Gastos!M8:M507,($B$4-1)*20+10)=0,"",IF(INDEX(Gastos!C8:C507,($B$4-1)*20+10)="","",INDEX(Gastos!C8:C507,($B$4-1)*20+10))),"Revisa página")</f>
        <v/>
      </c>
      <c r="D17" s="21" t="str">
        <f aca="false">IF(AND(ISNUMBER($B$4),$B$4&gt;=1,$B$4&lt;=25,MOD($B$4,1)=0),IF(INDEX(Gastos!M8:M507,($B$4-1)*20+10)=0,"",IF(INDEX(Gastos!D8:D507,($B$4-1)*20+10)="","",INDEX(Gastos!D8:D507,($B$4-1)*20+10))),"Revisa página")</f>
        <v/>
      </c>
      <c r="E17" s="21" t="str">
        <f aca="false">IF(AND(ISNUMBER($B$4),$B$4&gt;=1,$B$4&lt;=25,MOD($B$4,1)=0),IF(INDEX(Gastos!M8:M507,($B$4-1)*20+10)=0,"",IF(INDEX(Gastos!E8:E507,($B$4-1)*20+10)="","",INDEX(Gastos!E8:E507,($B$4-1)*20+10))),"Revisa página")</f>
        <v/>
      </c>
      <c r="F17" s="21" t="str">
        <f aca="false">IF(AND(ISNUMBER($B$4),$B$4&gt;=1,$B$4&lt;=25,MOD($B$4,1)=0),IF(INDEX(Gastos!M8:M507,($B$4-1)*20+10)=0,"",IF(INDEX(Gastos!F8:F507,($B$4-1)*20+10)="","",INDEX(Gastos!F8:F507,($B$4-1)*20+10))),"Revisa página")</f>
        <v/>
      </c>
      <c r="G17" s="21" t="str">
        <f aca="false">IF(AND(ISNUMBER($B$4),$B$4&gt;=1,$B$4&lt;=25,MOD($B$4,1)=0),IF(INDEX(Gastos!M8:M507,($B$4-1)*20+10)=0,"",IF(INDEX(Gastos!G8:G507,($B$4-1)*20+10)="","",INDEX(Gastos!G8:G507,($B$4-1)*20+10))),"Revisa página")</f>
        <v/>
      </c>
      <c r="H17" s="21" t="str">
        <f aca="false">IF(AND(ISNUMBER($B$4),$B$4&gt;=1,$B$4&lt;=25,MOD($B$4,1)=0),IF(INDEX(Gastos!M8:M507,($B$4-1)*20+10)=0,"",IF(INDEX(Gastos!H8:H507,($B$4-1)*20+10)="","",INDEX(Gastos!H8:H507,($B$4-1)*20+10))),"Revisa página")</f>
        <v/>
      </c>
      <c r="I17" s="21" t="str">
        <f aca="false">IF(AND(ISNUMBER($B$4),$B$4&gt;=1,$B$4&lt;=25,MOD($B$4,1)=0),IF(INDEX(Gastos!M8:M507,($B$4-1)*20+10)=0,"",IF(INDEX(Gastos!I8:I507,($B$4-1)*20+10)="","",INDEX(Gastos!I8:I507,($B$4-1)*20+10))),"Revisa página")</f>
        <v/>
      </c>
      <c r="J17" s="21" t="str">
        <f aca="false">IF(AND(ISNUMBER($B$4),$B$4&gt;=1,$B$4&lt;=25,MOD($B$4,1)=0),IF(INDEX(Gastos!M8:M507,($B$4-1)*20+10)=0,"",IF(INDEX(Gastos!J8:J507,($B$4-1)*20+10)="","",INDEX(Gastos!J8:J507,($B$4-1)*20+10))),"Revisa página")</f>
        <v/>
      </c>
      <c r="K17" s="21" t="str">
        <f aca="false">IF(AND(ISNUMBER($B$4),$B$4&gt;=1,$B$4&lt;=25,MOD($B$4,1)=0),IF(INDEX(Gastos!M8:M507,($B$4-1)*20+10)=0,"",IF(INDEX(Gastos!K8:K507,($B$4-1)*20+10)="","",INDEX(Gastos!K8:K507,($B$4-1)*20+10))),"Revisa página")</f>
        <v/>
      </c>
      <c r="L17" s="21" t="str">
        <f aca="false">IF(AND(ISNUMBER($B$4),$B$4&gt;=1,$B$4&lt;=25,MOD($B$4,1)=0),IF(INDEX(Gastos!M8:M507,($B$4-1)*20+10)=0,"",IF(INDEX(Gastos!L8:L507,($B$4-1)*20+10)="","",INDEX(Gastos!L8:L507,($B$4-1)*20+10))),"Revisa página")</f>
        <v/>
      </c>
    </row>
    <row r="18" customFormat="false" ht="26" hidden="false" customHeight="true" outlineLevel="0" collapsed="false">
      <c r="A18" s="21" t="str">
        <f aca="false">IF(AND(ISNUMBER($B$4),$B$4&gt;=1,$B$4&lt;=25,MOD($B$4,1)=0),IF(INDEX(Gastos!M8:M507,($B$4-1)*20+11)=0,"",IF(INDEX(Gastos!A8:A507,($B$4-1)*20+11)="","",INDEX(Gastos!A8:A507,($B$4-1)*20+11))),"Revisa página")</f>
        <v/>
      </c>
      <c r="B18" s="21" t="str">
        <f aca="false">IF(AND(ISNUMBER($B$4),$B$4&gt;=1,$B$4&lt;=25,MOD($B$4,1)=0),IF(INDEX(Gastos!M8:M507,($B$4-1)*20+11)=0,"",IF(INDEX(Gastos!B8:B507,($B$4-1)*20+11)="","",INDEX(Gastos!B8:B507,($B$4-1)*20+11))),"Revisa página")</f>
        <v/>
      </c>
      <c r="C18" s="21" t="str">
        <f aca="false">IF(AND(ISNUMBER($B$4),$B$4&gt;=1,$B$4&lt;=25,MOD($B$4,1)=0),IF(INDEX(Gastos!M8:M507,($B$4-1)*20+11)=0,"",IF(INDEX(Gastos!C8:C507,($B$4-1)*20+11)="","",INDEX(Gastos!C8:C507,($B$4-1)*20+11))),"Revisa página")</f>
        <v/>
      </c>
      <c r="D18" s="21" t="str">
        <f aca="false">IF(AND(ISNUMBER($B$4),$B$4&gt;=1,$B$4&lt;=25,MOD($B$4,1)=0),IF(INDEX(Gastos!M8:M507,($B$4-1)*20+11)=0,"",IF(INDEX(Gastos!D8:D507,($B$4-1)*20+11)="","",INDEX(Gastos!D8:D507,($B$4-1)*20+11))),"Revisa página")</f>
        <v/>
      </c>
      <c r="E18" s="21" t="str">
        <f aca="false">IF(AND(ISNUMBER($B$4),$B$4&gt;=1,$B$4&lt;=25,MOD($B$4,1)=0),IF(INDEX(Gastos!M8:M507,($B$4-1)*20+11)=0,"",IF(INDEX(Gastos!E8:E507,($B$4-1)*20+11)="","",INDEX(Gastos!E8:E507,($B$4-1)*20+11))),"Revisa página")</f>
        <v/>
      </c>
      <c r="F18" s="21" t="str">
        <f aca="false">IF(AND(ISNUMBER($B$4),$B$4&gt;=1,$B$4&lt;=25,MOD($B$4,1)=0),IF(INDEX(Gastos!M8:M507,($B$4-1)*20+11)=0,"",IF(INDEX(Gastos!F8:F507,($B$4-1)*20+11)="","",INDEX(Gastos!F8:F507,($B$4-1)*20+11))),"Revisa página")</f>
        <v/>
      </c>
      <c r="G18" s="21" t="str">
        <f aca="false">IF(AND(ISNUMBER($B$4),$B$4&gt;=1,$B$4&lt;=25,MOD($B$4,1)=0),IF(INDEX(Gastos!M8:M507,($B$4-1)*20+11)=0,"",IF(INDEX(Gastos!G8:G507,($B$4-1)*20+11)="","",INDEX(Gastos!G8:G507,($B$4-1)*20+11))),"Revisa página")</f>
        <v/>
      </c>
      <c r="H18" s="21" t="str">
        <f aca="false">IF(AND(ISNUMBER($B$4),$B$4&gt;=1,$B$4&lt;=25,MOD($B$4,1)=0),IF(INDEX(Gastos!M8:M507,($B$4-1)*20+11)=0,"",IF(INDEX(Gastos!H8:H507,($B$4-1)*20+11)="","",INDEX(Gastos!H8:H507,($B$4-1)*20+11))),"Revisa página")</f>
        <v/>
      </c>
      <c r="I18" s="21" t="str">
        <f aca="false">IF(AND(ISNUMBER($B$4),$B$4&gt;=1,$B$4&lt;=25,MOD($B$4,1)=0),IF(INDEX(Gastos!M8:M507,($B$4-1)*20+11)=0,"",IF(INDEX(Gastos!I8:I507,($B$4-1)*20+11)="","",INDEX(Gastos!I8:I507,($B$4-1)*20+11))),"Revisa página")</f>
        <v/>
      </c>
      <c r="J18" s="21" t="str">
        <f aca="false">IF(AND(ISNUMBER($B$4),$B$4&gt;=1,$B$4&lt;=25,MOD($B$4,1)=0),IF(INDEX(Gastos!M8:M507,($B$4-1)*20+11)=0,"",IF(INDEX(Gastos!J8:J507,($B$4-1)*20+11)="","",INDEX(Gastos!J8:J507,($B$4-1)*20+11))),"Revisa página")</f>
        <v/>
      </c>
      <c r="K18" s="21" t="str">
        <f aca="false">IF(AND(ISNUMBER($B$4),$B$4&gt;=1,$B$4&lt;=25,MOD($B$4,1)=0),IF(INDEX(Gastos!M8:M507,($B$4-1)*20+11)=0,"",IF(INDEX(Gastos!K8:K507,($B$4-1)*20+11)="","",INDEX(Gastos!K8:K507,($B$4-1)*20+11))),"Revisa página")</f>
        <v/>
      </c>
      <c r="L18" s="21" t="str">
        <f aca="false">IF(AND(ISNUMBER($B$4),$B$4&gt;=1,$B$4&lt;=25,MOD($B$4,1)=0),IF(INDEX(Gastos!M8:M507,($B$4-1)*20+11)=0,"",IF(INDEX(Gastos!L8:L507,($B$4-1)*20+11)="","",INDEX(Gastos!L8:L507,($B$4-1)*20+11))),"Revisa página")</f>
        <v/>
      </c>
    </row>
    <row r="19" customFormat="false" ht="26" hidden="false" customHeight="true" outlineLevel="0" collapsed="false">
      <c r="A19" s="21" t="str">
        <f aca="false">IF(AND(ISNUMBER($B$4),$B$4&gt;=1,$B$4&lt;=25,MOD($B$4,1)=0),IF(INDEX(Gastos!M8:M507,($B$4-1)*20+12)=0,"",IF(INDEX(Gastos!A8:A507,($B$4-1)*20+12)="","",INDEX(Gastos!A8:A507,($B$4-1)*20+12))),"Revisa página")</f>
        <v/>
      </c>
      <c r="B19" s="21" t="str">
        <f aca="false">IF(AND(ISNUMBER($B$4),$B$4&gt;=1,$B$4&lt;=25,MOD($B$4,1)=0),IF(INDEX(Gastos!M8:M507,($B$4-1)*20+12)=0,"",IF(INDEX(Gastos!B8:B507,($B$4-1)*20+12)="","",INDEX(Gastos!B8:B507,($B$4-1)*20+12))),"Revisa página")</f>
        <v/>
      </c>
      <c r="C19" s="21" t="str">
        <f aca="false">IF(AND(ISNUMBER($B$4),$B$4&gt;=1,$B$4&lt;=25,MOD($B$4,1)=0),IF(INDEX(Gastos!M8:M507,($B$4-1)*20+12)=0,"",IF(INDEX(Gastos!C8:C507,($B$4-1)*20+12)="","",INDEX(Gastos!C8:C507,($B$4-1)*20+12))),"Revisa página")</f>
        <v/>
      </c>
      <c r="D19" s="21" t="str">
        <f aca="false">IF(AND(ISNUMBER($B$4),$B$4&gt;=1,$B$4&lt;=25,MOD($B$4,1)=0),IF(INDEX(Gastos!M8:M507,($B$4-1)*20+12)=0,"",IF(INDEX(Gastos!D8:D507,($B$4-1)*20+12)="","",INDEX(Gastos!D8:D507,($B$4-1)*20+12))),"Revisa página")</f>
        <v/>
      </c>
      <c r="E19" s="21" t="str">
        <f aca="false">IF(AND(ISNUMBER($B$4),$B$4&gt;=1,$B$4&lt;=25,MOD($B$4,1)=0),IF(INDEX(Gastos!M8:M507,($B$4-1)*20+12)=0,"",IF(INDEX(Gastos!E8:E507,($B$4-1)*20+12)="","",INDEX(Gastos!E8:E507,($B$4-1)*20+12))),"Revisa página")</f>
        <v/>
      </c>
      <c r="F19" s="21" t="str">
        <f aca="false">IF(AND(ISNUMBER($B$4),$B$4&gt;=1,$B$4&lt;=25,MOD($B$4,1)=0),IF(INDEX(Gastos!M8:M507,($B$4-1)*20+12)=0,"",IF(INDEX(Gastos!F8:F507,($B$4-1)*20+12)="","",INDEX(Gastos!F8:F507,($B$4-1)*20+12))),"Revisa página")</f>
        <v/>
      </c>
      <c r="G19" s="21" t="str">
        <f aca="false">IF(AND(ISNUMBER($B$4),$B$4&gt;=1,$B$4&lt;=25,MOD($B$4,1)=0),IF(INDEX(Gastos!M8:M507,($B$4-1)*20+12)=0,"",IF(INDEX(Gastos!G8:G507,($B$4-1)*20+12)="","",INDEX(Gastos!G8:G507,($B$4-1)*20+12))),"Revisa página")</f>
        <v/>
      </c>
      <c r="H19" s="21" t="str">
        <f aca="false">IF(AND(ISNUMBER($B$4),$B$4&gt;=1,$B$4&lt;=25,MOD($B$4,1)=0),IF(INDEX(Gastos!M8:M507,($B$4-1)*20+12)=0,"",IF(INDEX(Gastos!H8:H507,($B$4-1)*20+12)="","",INDEX(Gastos!H8:H507,($B$4-1)*20+12))),"Revisa página")</f>
        <v/>
      </c>
      <c r="I19" s="21" t="str">
        <f aca="false">IF(AND(ISNUMBER($B$4),$B$4&gt;=1,$B$4&lt;=25,MOD($B$4,1)=0),IF(INDEX(Gastos!M8:M507,($B$4-1)*20+12)=0,"",IF(INDEX(Gastos!I8:I507,($B$4-1)*20+12)="","",INDEX(Gastos!I8:I507,($B$4-1)*20+12))),"Revisa página")</f>
        <v/>
      </c>
      <c r="J19" s="21" t="str">
        <f aca="false">IF(AND(ISNUMBER($B$4),$B$4&gt;=1,$B$4&lt;=25,MOD($B$4,1)=0),IF(INDEX(Gastos!M8:M507,($B$4-1)*20+12)=0,"",IF(INDEX(Gastos!J8:J507,($B$4-1)*20+12)="","",INDEX(Gastos!J8:J507,($B$4-1)*20+12))),"Revisa página")</f>
        <v/>
      </c>
      <c r="K19" s="21" t="str">
        <f aca="false">IF(AND(ISNUMBER($B$4),$B$4&gt;=1,$B$4&lt;=25,MOD($B$4,1)=0),IF(INDEX(Gastos!M8:M507,($B$4-1)*20+12)=0,"",IF(INDEX(Gastos!K8:K507,($B$4-1)*20+12)="","",INDEX(Gastos!K8:K507,($B$4-1)*20+12))),"Revisa página")</f>
        <v/>
      </c>
      <c r="L19" s="21" t="str">
        <f aca="false">IF(AND(ISNUMBER($B$4),$B$4&gt;=1,$B$4&lt;=25,MOD($B$4,1)=0),IF(INDEX(Gastos!M8:M507,($B$4-1)*20+12)=0,"",IF(INDEX(Gastos!L8:L507,($B$4-1)*20+12)="","",INDEX(Gastos!L8:L507,($B$4-1)*20+12))),"Revisa página")</f>
        <v/>
      </c>
    </row>
    <row r="20" customFormat="false" ht="26" hidden="false" customHeight="true" outlineLevel="0" collapsed="false">
      <c r="A20" s="21" t="str">
        <f aca="false">IF(AND(ISNUMBER($B$4),$B$4&gt;=1,$B$4&lt;=25,MOD($B$4,1)=0),IF(INDEX(Gastos!M8:M507,($B$4-1)*20+13)=0,"",IF(INDEX(Gastos!A8:A507,($B$4-1)*20+13)="","",INDEX(Gastos!A8:A507,($B$4-1)*20+13))),"Revisa página")</f>
        <v/>
      </c>
      <c r="B20" s="21" t="str">
        <f aca="false">IF(AND(ISNUMBER($B$4),$B$4&gt;=1,$B$4&lt;=25,MOD($B$4,1)=0),IF(INDEX(Gastos!M8:M507,($B$4-1)*20+13)=0,"",IF(INDEX(Gastos!B8:B507,($B$4-1)*20+13)="","",INDEX(Gastos!B8:B507,($B$4-1)*20+13))),"Revisa página")</f>
        <v/>
      </c>
      <c r="C20" s="21" t="str">
        <f aca="false">IF(AND(ISNUMBER($B$4),$B$4&gt;=1,$B$4&lt;=25,MOD($B$4,1)=0),IF(INDEX(Gastos!M8:M507,($B$4-1)*20+13)=0,"",IF(INDEX(Gastos!C8:C507,($B$4-1)*20+13)="","",INDEX(Gastos!C8:C507,($B$4-1)*20+13))),"Revisa página")</f>
        <v/>
      </c>
      <c r="D20" s="21" t="str">
        <f aca="false">IF(AND(ISNUMBER($B$4),$B$4&gt;=1,$B$4&lt;=25,MOD($B$4,1)=0),IF(INDEX(Gastos!M8:M507,($B$4-1)*20+13)=0,"",IF(INDEX(Gastos!D8:D507,($B$4-1)*20+13)="","",INDEX(Gastos!D8:D507,($B$4-1)*20+13))),"Revisa página")</f>
        <v/>
      </c>
      <c r="E20" s="21" t="str">
        <f aca="false">IF(AND(ISNUMBER($B$4),$B$4&gt;=1,$B$4&lt;=25,MOD($B$4,1)=0),IF(INDEX(Gastos!M8:M507,($B$4-1)*20+13)=0,"",IF(INDEX(Gastos!E8:E507,($B$4-1)*20+13)="","",INDEX(Gastos!E8:E507,($B$4-1)*20+13))),"Revisa página")</f>
        <v/>
      </c>
      <c r="F20" s="21" t="str">
        <f aca="false">IF(AND(ISNUMBER($B$4),$B$4&gt;=1,$B$4&lt;=25,MOD($B$4,1)=0),IF(INDEX(Gastos!M8:M507,($B$4-1)*20+13)=0,"",IF(INDEX(Gastos!F8:F507,($B$4-1)*20+13)="","",INDEX(Gastos!F8:F507,($B$4-1)*20+13))),"Revisa página")</f>
        <v/>
      </c>
      <c r="G20" s="21" t="str">
        <f aca="false">IF(AND(ISNUMBER($B$4),$B$4&gt;=1,$B$4&lt;=25,MOD($B$4,1)=0),IF(INDEX(Gastos!M8:M507,($B$4-1)*20+13)=0,"",IF(INDEX(Gastos!G8:G507,($B$4-1)*20+13)="","",INDEX(Gastos!G8:G507,($B$4-1)*20+13))),"Revisa página")</f>
        <v/>
      </c>
      <c r="H20" s="21" t="str">
        <f aca="false">IF(AND(ISNUMBER($B$4),$B$4&gt;=1,$B$4&lt;=25,MOD($B$4,1)=0),IF(INDEX(Gastos!M8:M507,($B$4-1)*20+13)=0,"",IF(INDEX(Gastos!H8:H507,($B$4-1)*20+13)="","",INDEX(Gastos!H8:H507,($B$4-1)*20+13))),"Revisa página")</f>
        <v/>
      </c>
      <c r="I20" s="21" t="str">
        <f aca="false">IF(AND(ISNUMBER($B$4),$B$4&gt;=1,$B$4&lt;=25,MOD($B$4,1)=0),IF(INDEX(Gastos!M8:M507,($B$4-1)*20+13)=0,"",IF(INDEX(Gastos!I8:I507,($B$4-1)*20+13)="","",INDEX(Gastos!I8:I507,($B$4-1)*20+13))),"Revisa página")</f>
        <v/>
      </c>
      <c r="J20" s="21" t="str">
        <f aca="false">IF(AND(ISNUMBER($B$4),$B$4&gt;=1,$B$4&lt;=25,MOD($B$4,1)=0),IF(INDEX(Gastos!M8:M507,($B$4-1)*20+13)=0,"",IF(INDEX(Gastos!J8:J507,($B$4-1)*20+13)="","",INDEX(Gastos!J8:J507,($B$4-1)*20+13))),"Revisa página")</f>
        <v/>
      </c>
      <c r="K20" s="21" t="str">
        <f aca="false">IF(AND(ISNUMBER($B$4),$B$4&gt;=1,$B$4&lt;=25,MOD($B$4,1)=0),IF(INDEX(Gastos!M8:M507,($B$4-1)*20+13)=0,"",IF(INDEX(Gastos!K8:K507,($B$4-1)*20+13)="","",INDEX(Gastos!K8:K507,($B$4-1)*20+13))),"Revisa página")</f>
        <v/>
      </c>
      <c r="L20" s="21" t="str">
        <f aca="false">IF(AND(ISNUMBER($B$4),$B$4&gt;=1,$B$4&lt;=25,MOD($B$4,1)=0),IF(INDEX(Gastos!M8:M507,($B$4-1)*20+13)=0,"",IF(INDEX(Gastos!L8:L507,($B$4-1)*20+13)="","",INDEX(Gastos!L8:L507,($B$4-1)*20+13))),"Revisa página")</f>
        <v/>
      </c>
    </row>
    <row r="21" customFormat="false" ht="26" hidden="false" customHeight="true" outlineLevel="0" collapsed="false">
      <c r="A21" s="21" t="str">
        <f aca="false">IF(AND(ISNUMBER($B$4),$B$4&gt;=1,$B$4&lt;=25,MOD($B$4,1)=0),IF(INDEX(Gastos!M8:M507,($B$4-1)*20+14)=0,"",IF(INDEX(Gastos!A8:A507,($B$4-1)*20+14)="","",INDEX(Gastos!A8:A507,($B$4-1)*20+14))),"Revisa página")</f>
        <v/>
      </c>
      <c r="B21" s="21" t="str">
        <f aca="false">IF(AND(ISNUMBER($B$4),$B$4&gt;=1,$B$4&lt;=25,MOD($B$4,1)=0),IF(INDEX(Gastos!M8:M507,($B$4-1)*20+14)=0,"",IF(INDEX(Gastos!B8:B507,($B$4-1)*20+14)="","",INDEX(Gastos!B8:B507,($B$4-1)*20+14))),"Revisa página")</f>
        <v/>
      </c>
      <c r="C21" s="21" t="str">
        <f aca="false">IF(AND(ISNUMBER($B$4),$B$4&gt;=1,$B$4&lt;=25,MOD($B$4,1)=0),IF(INDEX(Gastos!M8:M507,($B$4-1)*20+14)=0,"",IF(INDEX(Gastos!C8:C507,($B$4-1)*20+14)="","",INDEX(Gastos!C8:C507,($B$4-1)*20+14))),"Revisa página")</f>
        <v/>
      </c>
      <c r="D21" s="21" t="str">
        <f aca="false">IF(AND(ISNUMBER($B$4),$B$4&gt;=1,$B$4&lt;=25,MOD($B$4,1)=0),IF(INDEX(Gastos!M8:M507,($B$4-1)*20+14)=0,"",IF(INDEX(Gastos!D8:D507,($B$4-1)*20+14)="","",INDEX(Gastos!D8:D507,($B$4-1)*20+14))),"Revisa página")</f>
        <v/>
      </c>
      <c r="E21" s="21" t="str">
        <f aca="false">IF(AND(ISNUMBER($B$4),$B$4&gt;=1,$B$4&lt;=25,MOD($B$4,1)=0),IF(INDEX(Gastos!M8:M507,($B$4-1)*20+14)=0,"",IF(INDEX(Gastos!E8:E507,($B$4-1)*20+14)="","",INDEX(Gastos!E8:E507,($B$4-1)*20+14))),"Revisa página")</f>
        <v/>
      </c>
      <c r="F21" s="21" t="str">
        <f aca="false">IF(AND(ISNUMBER($B$4),$B$4&gt;=1,$B$4&lt;=25,MOD($B$4,1)=0),IF(INDEX(Gastos!M8:M507,($B$4-1)*20+14)=0,"",IF(INDEX(Gastos!F8:F507,($B$4-1)*20+14)="","",INDEX(Gastos!F8:F507,($B$4-1)*20+14))),"Revisa página")</f>
        <v/>
      </c>
      <c r="G21" s="21" t="str">
        <f aca="false">IF(AND(ISNUMBER($B$4),$B$4&gt;=1,$B$4&lt;=25,MOD($B$4,1)=0),IF(INDEX(Gastos!M8:M507,($B$4-1)*20+14)=0,"",IF(INDEX(Gastos!G8:G507,($B$4-1)*20+14)="","",INDEX(Gastos!G8:G507,($B$4-1)*20+14))),"Revisa página")</f>
        <v/>
      </c>
      <c r="H21" s="21" t="str">
        <f aca="false">IF(AND(ISNUMBER($B$4),$B$4&gt;=1,$B$4&lt;=25,MOD($B$4,1)=0),IF(INDEX(Gastos!M8:M507,($B$4-1)*20+14)=0,"",IF(INDEX(Gastos!H8:H507,($B$4-1)*20+14)="","",INDEX(Gastos!H8:H507,($B$4-1)*20+14))),"Revisa página")</f>
        <v/>
      </c>
      <c r="I21" s="21" t="str">
        <f aca="false">IF(AND(ISNUMBER($B$4),$B$4&gt;=1,$B$4&lt;=25,MOD($B$4,1)=0),IF(INDEX(Gastos!M8:M507,($B$4-1)*20+14)=0,"",IF(INDEX(Gastos!I8:I507,($B$4-1)*20+14)="","",INDEX(Gastos!I8:I507,($B$4-1)*20+14))),"Revisa página")</f>
        <v/>
      </c>
      <c r="J21" s="21" t="str">
        <f aca="false">IF(AND(ISNUMBER($B$4),$B$4&gt;=1,$B$4&lt;=25,MOD($B$4,1)=0),IF(INDEX(Gastos!M8:M507,($B$4-1)*20+14)=0,"",IF(INDEX(Gastos!J8:J507,($B$4-1)*20+14)="","",INDEX(Gastos!J8:J507,($B$4-1)*20+14))),"Revisa página")</f>
        <v/>
      </c>
      <c r="K21" s="21" t="str">
        <f aca="false">IF(AND(ISNUMBER($B$4),$B$4&gt;=1,$B$4&lt;=25,MOD($B$4,1)=0),IF(INDEX(Gastos!M8:M507,($B$4-1)*20+14)=0,"",IF(INDEX(Gastos!K8:K507,($B$4-1)*20+14)="","",INDEX(Gastos!K8:K507,($B$4-1)*20+14))),"Revisa página")</f>
        <v/>
      </c>
      <c r="L21" s="21" t="str">
        <f aca="false">IF(AND(ISNUMBER($B$4),$B$4&gt;=1,$B$4&lt;=25,MOD($B$4,1)=0),IF(INDEX(Gastos!M8:M507,($B$4-1)*20+14)=0,"",IF(INDEX(Gastos!L8:L507,($B$4-1)*20+14)="","",INDEX(Gastos!L8:L507,($B$4-1)*20+14))),"Revisa página")</f>
        <v/>
      </c>
    </row>
    <row r="22" customFormat="false" ht="26" hidden="false" customHeight="true" outlineLevel="0" collapsed="false">
      <c r="A22" s="21" t="str">
        <f aca="false">IF(AND(ISNUMBER($B$4),$B$4&gt;=1,$B$4&lt;=25,MOD($B$4,1)=0),IF(INDEX(Gastos!M8:M507,($B$4-1)*20+15)=0,"",IF(INDEX(Gastos!A8:A507,($B$4-1)*20+15)="","",INDEX(Gastos!A8:A507,($B$4-1)*20+15))),"Revisa página")</f>
        <v/>
      </c>
      <c r="B22" s="21" t="str">
        <f aca="false">IF(AND(ISNUMBER($B$4),$B$4&gt;=1,$B$4&lt;=25,MOD($B$4,1)=0),IF(INDEX(Gastos!M8:M507,($B$4-1)*20+15)=0,"",IF(INDEX(Gastos!B8:B507,($B$4-1)*20+15)="","",INDEX(Gastos!B8:B507,($B$4-1)*20+15))),"Revisa página")</f>
        <v/>
      </c>
      <c r="C22" s="21" t="str">
        <f aca="false">IF(AND(ISNUMBER($B$4),$B$4&gt;=1,$B$4&lt;=25,MOD($B$4,1)=0),IF(INDEX(Gastos!M8:M507,($B$4-1)*20+15)=0,"",IF(INDEX(Gastos!C8:C507,($B$4-1)*20+15)="","",INDEX(Gastos!C8:C507,($B$4-1)*20+15))),"Revisa página")</f>
        <v/>
      </c>
      <c r="D22" s="21" t="str">
        <f aca="false">IF(AND(ISNUMBER($B$4),$B$4&gt;=1,$B$4&lt;=25,MOD($B$4,1)=0),IF(INDEX(Gastos!M8:M507,($B$4-1)*20+15)=0,"",IF(INDEX(Gastos!D8:D507,($B$4-1)*20+15)="","",INDEX(Gastos!D8:D507,($B$4-1)*20+15))),"Revisa página")</f>
        <v/>
      </c>
      <c r="E22" s="21" t="str">
        <f aca="false">IF(AND(ISNUMBER($B$4),$B$4&gt;=1,$B$4&lt;=25,MOD($B$4,1)=0),IF(INDEX(Gastos!M8:M507,($B$4-1)*20+15)=0,"",IF(INDEX(Gastos!E8:E507,($B$4-1)*20+15)="","",INDEX(Gastos!E8:E507,($B$4-1)*20+15))),"Revisa página")</f>
        <v/>
      </c>
      <c r="F22" s="21" t="str">
        <f aca="false">IF(AND(ISNUMBER($B$4),$B$4&gt;=1,$B$4&lt;=25,MOD($B$4,1)=0),IF(INDEX(Gastos!M8:M507,($B$4-1)*20+15)=0,"",IF(INDEX(Gastos!F8:F507,($B$4-1)*20+15)="","",INDEX(Gastos!F8:F507,($B$4-1)*20+15))),"Revisa página")</f>
        <v/>
      </c>
      <c r="G22" s="21" t="str">
        <f aca="false">IF(AND(ISNUMBER($B$4),$B$4&gt;=1,$B$4&lt;=25,MOD($B$4,1)=0),IF(INDEX(Gastos!M8:M507,($B$4-1)*20+15)=0,"",IF(INDEX(Gastos!G8:G507,($B$4-1)*20+15)="","",INDEX(Gastos!G8:G507,($B$4-1)*20+15))),"Revisa página")</f>
        <v/>
      </c>
      <c r="H22" s="21" t="str">
        <f aca="false">IF(AND(ISNUMBER($B$4),$B$4&gt;=1,$B$4&lt;=25,MOD($B$4,1)=0),IF(INDEX(Gastos!M8:M507,($B$4-1)*20+15)=0,"",IF(INDEX(Gastos!H8:H507,($B$4-1)*20+15)="","",INDEX(Gastos!H8:H507,($B$4-1)*20+15))),"Revisa página")</f>
        <v/>
      </c>
      <c r="I22" s="21" t="str">
        <f aca="false">IF(AND(ISNUMBER($B$4),$B$4&gt;=1,$B$4&lt;=25,MOD($B$4,1)=0),IF(INDEX(Gastos!M8:M507,($B$4-1)*20+15)=0,"",IF(INDEX(Gastos!I8:I507,($B$4-1)*20+15)="","",INDEX(Gastos!I8:I507,($B$4-1)*20+15))),"Revisa página")</f>
        <v/>
      </c>
      <c r="J22" s="21" t="str">
        <f aca="false">IF(AND(ISNUMBER($B$4),$B$4&gt;=1,$B$4&lt;=25,MOD($B$4,1)=0),IF(INDEX(Gastos!M8:M507,($B$4-1)*20+15)=0,"",IF(INDEX(Gastos!J8:J507,($B$4-1)*20+15)="","",INDEX(Gastos!J8:J507,($B$4-1)*20+15))),"Revisa página")</f>
        <v/>
      </c>
      <c r="K22" s="21" t="str">
        <f aca="false">IF(AND(ISNUMBER($B$4),$B$4&gt;=1,$B$4&lt;=25,MOD($B$4,1)=0),IF(INDEX(Gastos!M8:M507,($B$4-1)*20+15)=0,"",IF(INDEX(Gastos!K8:K507,($B$4-1)*20+15)="","",INDEX(Gastos!K8:K507,($B$4-1)*20+15))),"Revisa página")</f>
        <v/>
      </c>
      <c r="L22" s="21" t="str">
        <f aca="false">IF(AND(ISNUMBER($B$4),$B$4&gt;=1,$B$4&lt;=25,MOD($B$4,1)=0),IF(INDEX(Gastos!M8:M507,($B$4-1)*20+15)=0,"",IF(INDEX(Gastos!L8:L507,($B$4-1)*20+15)="","",INDEX(Gastos!L8:L507,($B$4-1)*20+15))),"Revisa página")</f>
        <v/>
      </c>
    </row>
    <row r="23" customFormat="false" ht="26" hidden="false" customHeight="true" outlineLevel="0" collapsed="false">
      <c r="A23" s="21" t="str">
        <f aca="false">IF(AND(ISNUMBER($B$4),$B$4&gt;=1,$B$4&lt;=25,MOD($B$4,1)=0),IF(INDEX(Gastos!M8:M507,($B$4-1)*20+16)=0,"",IF(INDEX(Gastos!A8:A507,($B$4-1)*20+16)="","",INDEX(Gastos!A8:A507,($B$4-1)*20+16))),"Revisa página")</f>
        <v/>
      </c>
      <c r="B23" s="21" t="str">
        <f aca="false">IF(AND(ISNUMBER($B$4),$B$4&gt;=1,$B$4&lt;=25,MOD($B$4,1)=0),IF(INDEX(Gastos!M8:M507,($B$4-1)*20+16)=0,"",IF(INDEX(Gastos!B8:B507,($B$4-1)*20+16)="","",INDEX(Gastos!B8:B507,($B$4-1)*20+16))),"Revisa página")</f>
        <v/>
      </c>
      <c r="C23" s="21" t="str">
        <f aca="false">IF(AND(ISNUMBER($B$4),$B$4&gt;=1,$B$4&lt;=25,MOD($B$4,1)=0),IF(INDEX(Gastos!M8:M507,($B$4-1)*20+16)=0,"",IF(INDEX(Gastos!C8:C507,($B$4-1)*20+16)="","",INDEX(Gastos!C8:C507,($B$4-1)*20+16))),"Revisa página")</f>
        <v/>
      </c>
      <c r="D23" s="21" t="str">
        <f aca="false">IF(AND(ISNUMBER($B$4),$B$4&gt;=1,$B$4&lt;=25,MOD($B$4,1)=0),IF(INDEX(Gastos!M8:M507,($B$4-1)*20+16)=0,"",IF(INDEX(Gastos!D8:D507,($B$4-1)*20+16)="","",INDEX(Gastos!D8:D507,($B$4-1)*20+16))),"Revisa página")</f>
        <v/>
      </c>
      <c r="E23" s="21" t="str">
        <f aca="false">IF(AND(ISNUMBER($B$4),$B$4&gt;=1,$B$4&lt;=25,MOD($B$4,1)=0),IF(INDEX(Gastos!M8:M507,($B$4-1)*20+16)=0,"",IF(INDEX(Gastos!E8:E507,($B$4-1)*20+16)="","",INDEX(Gastos!E8:E507,($B$4-1)*20+16))),"Revisa página")</f>
        <v/>
      </c>
      <c r="F23" s="21" t="str">
        <f aca="false">IF(AND(ISNUMBER($B$4),$B$4&gt;=1,$B$4&lt;=25,MOD($B$4,1)=0),IF(INDEX(Gastos!M8:M507,($B$4-1)*20+16)=0,"",IF(INDEX(Gastos!F8:F507,($B$4-1)*20+16)="","",INDEX(Gastos!F8:F507,($B$4-1)*20+16))),"Revisa página")</f>
        <v/>
      </c>
      <c r="G23" s="21" t="str">
        <f aca="false">IF(AND(ISNUMBER($B$4),$B$4&gt;=1,$B$4&lt;=25,MOD($B$4,1)=0),IF(INDEX(Gastos!M8:M507,($B$4-1)*20+16)=0,"",IF(INDEX(Gastos!G8:G507,($B$4-1)*20+16)="","",INDEX(Gastos!G8:G507,($B$4-1)*20+16))),"Revisa página")</f>
        <v/>
      </c>
      <c r="H23" s="21" t="str">
        <f aca="false">IF(AND(ISNUMBER($B$4),$B$4&gt;=1,$B$4&lt;=25,MOD($B$4,1)=0),IF(INDEX(Gastos!M8:M507,($B$4-1)*20+16)=0,"",IF(INDEX(Gastos!H8:H507,($B$4-1)*20+16)="","",INDEX(Gastos!H8:H507,($B$4-1)*20+16))),"Revisa página")</f>
        <v/>
      </c>
      <c r="I23" s="21" t="str">
        <f aca="false">IF(AND(ISNUMBER($B$4),$B$4&gt;=1,$B$4&lt;=25,MOD($B$4,1)=0),IF(INDEX(Gastos!M8:M507,($B$4-1)*20+16)=0,"",IF(INDEX(Gastos!I8:I507,($B$4-1)*20+16)="","",INDEX(Gastos!I8:I507,($B$4-1)*20+16))),"Revisa página")</f>
        <v/>
      </c>
      <c r="J23" s="21" t="str">
        <f aca="false">IF(AND(ISNUMBER($B$4),$B$4&gt;=1,$B$4&lt;=25,MOD($B$4,1)=0),IF(INDEX(Gastos!M8:M507,($B$4-1)*20+16)=0,"",IF(INDEX(Gastos!J8:J507,($B$4-1)*20+16)="","",INDEX(Gastos!J8:J507,($B$4-1)*20+16))),"Revisa página")</f>
        <v/>
      </c>
      <c r="K23" s="21" t="str">
        <f aca="false">IF(AND(ISNUMBER($B$4),$B$4&gt;=1,$B$4&lt;=25,MOD($B$4,1)=0),IF(INDEX(Gastos!M8:M507,($B$4-1)*20+16)=0,"",IF(INDEX(Gastos!K8:K507,($B$4-1)*20+16)="","",INDEX(Gastos!K8:K507,($B$4-1)*20+16))),"Revisa página")</f>
        <v/>
      </c>
      <c r="L23" s="21" t="str">
        <f aca="false">IF(AND(ISNUMBER($B$4),$B$4&gt;=1,$B$4&lt;=25,MOD($B$4,1)=0),IF(INDEX(Gastos!M8:M507,($B$4-1)*20+16)=0,"",IF(INDEX(Gastos!L8:L507,($B$4-1)*20+16)="","",INDEX(Gastos!L8:L507,($B$4-1)*20+16))),"Revisa página")</f>
        <v/>
      </c>
    </row>
    <row r="24" customFormat="false" ht="26" hidden="false" customHeight="true" outlineLevel="0" collapsed="false">
      <c r="A24" s="21" t="str">
        <f aca="false">IF(AND(ISNUMBER($B$4),$B$4&gt;=1,$B$4&lt;=25,MOD($B$4,1)=0),IF(INDEX(Gastos!M8:M507,($B$4-1)*20+17)=0,"",IF(INDEX(Gastos!A8:A507,($B$4-1)*20+17)="","",INDEX(Gastos!A8:A507,($B$4-1)*20+17))),"Revisa página")</f>
        <v/>
      </c>
      <c r="B24" s="21" t="str">
        <f aca="false">IF(AND(ISNUMBER($B$4),$B$4&gt;=1,$B$4&lt;=25,MOD($B$4,1)=0),IF(INDEX(Gastos!M8:M507,($B$4-1)*20+17)=0,"",IF(INDEX(Gastos!B8:B507,($B$4-1)*20+17)="","",INDEX(Gastos!B8:B507,($B$4-1)*20+17))),"Revisa página")</f>
        <v/>
      </c>
      <c r="C24" s="21" t="str">
        <f aca="false">IF(AND(ISNUMBER($B$4),$B$4&gt;=1,$B$4&lt;=25,MOD($B$4,1)=0),IF(INDEX(Gastos!M8:M507,($B$4-1)*20+17)=0,"",IF(INDEX(Gastos!C8:C507,($B$4-1)*20+17)="","",INDEX(Gastos!C8:C507,($B$4-1)*20+17))),"Revisa página")</f>
        <v/>
      </c>
      <c r="D24" s="21" t="str">
        <f aca="false">IF(AND(ISNUMBER($B$4),$B$4&gt;=1,$B$4&lt;=25,MOD($B$4,1)=0),IF(INDEX(Gastos!M8:M507,($B$4-1)*20+17)=0,"",IF(INDEX(Gastos!D8:D507,($B$4-1)*20+17)="","",INDEX(Gastos!D8:D507,($B$4-1)*20+17))),"Revisa página")</f>
        <v/>
      </c>
      <c r="E24" s="21" t="str">
        <f aca="false">IF(AND(ISNUMBER($B$4),$B$4&gt;=1,$B$4&lt;=25,MOD($B$4,1)=0),IF(INDEX(Gastos!M8:M507,($B$4-1)*20+17)=0,"",IF(INDEX(Gastos!E8:E507,($B$4-1)*20+17)="","",INDEX(Gastos!E8:E507,($B$4-1)*20+17))),"Revisa página")</f>
        <v/>
      </c>
      <c r="F24" s="21" t="str">
        <f aca="false">IF(AND(ISNUMBER($B$4),$B$4&gt;=1,$B$4&lt;=25,MOD($B$4,1)=0),IF(INDEX(Gastos!M8:M507,($B$4-1)*20+17)=0,"",IF(INDEX(Gastos!F8:F507,($B$4-1)*20+17)="","",INDEX(Gastos!F8:F507,($B$4-1)*20+17))),"Revisa página")</f>
        <v/>
      </c>
      <c r="G24" s="21" t="str">
        <f aca="false">IF(AND(ISNUMBER($B$4),$B$4&gt;=1,$B$4&lt;=25,MOD($B$4,1)=0),IF(INDEX(Gastos!M8:M507,($B$4-1)*20+17)=0,"",IF(INDEX(Gastos!G8:G507,($B$4-1)*20+17)="","",INDEX(Gastos!G8:G507,($B$4-1)*20+17))),"Revisa página")</f>
        <v/>
      </c>
      <c r="H24" s="21" t="str">
        <f aca="false">IF(AND(ISNUMBER($B$4),$B$4&gt;=1,$B$4&lt;=25,MOD($B$4,1)=0),IF(INDEX(Gastos!M8:M507,($B$4-1)*20+17)=0,"",IF(INDEX(Gastos!H8:H507,($B$4-1)*20+17)="","",INDEX(Gastos!H8:H507,($B$4-1)*20+17))),"Revisa página")</f>
        <v/>
      </c>
      <c r="I24" s="21" t="str">
        <f aca="false">IF(AND(ISNUMBER($B$4),$B$4&gt;=1,$B$4&lt;=25,MOD($B$4,1)=0),IF(INDEX(Gastos!M8:M507,($B$4-1)*20+17)=0,"",IF(INDEX(Gastos!I8:I507,($B$4-1)*20+17)="","",INDEX(Gastos!I8:I507,($B$4-1)*20+17))),"Revisa página")</f>
        <v/>
      </c>
      <c r="J24" s="21" t="str">
        <f aca="false">IF(AND(ISNUMBER($B$4),$B$4&gt;=1,$B$4&lt;=25,MOD($B$4,1)=0),IF(INDEX(Gastos!M8:M507,($B$4-1)*20+17)=0,"",IF(INDEX(Gastos!J8:J507,($B$4-1)*20+17)="","",INDEX(Gastos!J8:J507,($B$4-1)*20+17))),"Revisa página")</f>
        <v/>
      </c>
      <c r="K24" s="21" t="str">
        <f aca="false">IF(AND(ISNUMBER($B$4),$B$4&gt;=1,$B$4&lt;=25,MOD($B$4,1)=0),IF(INDEX(Gastos!M8:M507,($B$4-1)*20+17)=0,"",IF(INDEX(Gastos!K8:K507,($B$4-1)*20+17)="","",INDEX(Gastos!K8:K507,($B$4-1)*20+17))),"Revisa página")</f>
        <v/>
      </c>
      <c r="L24" s="21" t="str">
        <f aca="false">IF(AND(ISNUMBER($B$4),$B$4&gt;=1,$B$4&lt;=25,MOD($B$4,1)=0),IF(INDEX(Gastos!M8:M507,($B$4-1)*20+17)=0,"",IF(INDEX(Gastos!L8:L507,($B$4-1)*20+17)="","",INDEX(Gastos!L8:L507,($B$4-1)*20+17))),"Revisa página")</f>
        <v/>
      </c>
    </row>
    <row r="25" customFormat="false" ht="26" hidden="false" customHeight="true" outlineLevel="0" collapsed="false">
      <c r="A25" s="21" t="str">
        <f aca="false">IF(AND(ISNUMBER($B$4),$B$4&gt;=1,$B$4&lt;=25,MOD($B$4,1)=0),IF(INDEX(Gastos!M8:M507,($B$4-1)*20+18)=0,"",IF(INDEX(Gastos!A8:A507,($B$4-1)*20+18)="","",INDEX(Gastos!A8:A507,($B$4-1)*20+18))),"Revisa página")</f>
        <v/>
      </c>
      <c r="B25" s="21" t="str">
        <f aca="false">IF(AND(ISNUMBER($B$4),$B$4&gt;=1,$B$4&lt;=25,MOD($B$4,1)=0),IF(INDEX(Gastos!M8:M507,($B$4-1)*20+18)=0,"",IF(INDEX(Gastos!B8:B507,($B$4-1)*20+18)="","",INDEX(Gastos!B8:B507,($B$4-1)*20+18))),"Revisa página")</f>
        <v/>
      </c>
      <c r="C25" s="21" t="str">
        <f aca="false">IF(AND(ISNUMBER($B$4),$B$4&gt;=1,$B$4&lt;=25,MOD($B$4,1)=0),IF(INDEX(Gastos!M8:M507,($B$4-1)*20+18)=0,"",IF(INDEX(Gastos!C8:C507,($B$4-1)*20+18)="","",INDEX(Gastos!C8:C507,($B$4-1)*20+18))),"Revisa página")</f>
        <v/>
      </c>
      <c r="D25" s="21" t="str">
        <f aca="false">IF(AND(ISNUMBER($B$4),$B$4&gt;=1,$B$4&lt;=25,MOD($B$4,1)=0),IF(INDEX(Gastos!M8:M507,($B$4-1)*20+18)=0,"",IF(INDEX(Gastos!D8:D507,($B$4-1)*20+18)="","",INDEX(Gastos!D8:D507,($B$4-1)*20+18))),"Revisa página")</f>
        <v/>
      </c>
      <c r="E25" s="21" t="str">
        <f aca="false">IF(AND(ISNUMBER($B$4),$B$4&gt;=1,$B$4&lt;=25,MOD($B$4,1)=0),IF(INDEX(Gastos!M8:M507,($B$4-1)*20+18)=0,"",IF(INDEX(Gastos!E8:E507,($B$4-1)*20+18)="","",INDEX(Gastos!E8:E507,($B$4-1)*20+18))),"Revisa página")</f>
        <v/>
      </c>
      <c r="F25" s="21" t="str">
        <f aca="false">IF(AND(ISNUMBER($B$4),$B$4&gt;=1,$B$4&lt;=25,MOD($B$4,1)=0),IF(INDEX(Gastos!M8:M507,($B$4-1)*20+18)=0,"",IF(INDEX(Gastos!F8:F507,($B$4-1)*20+18)="","",INDEX(Gastos!F8:F507,($B$4-1)*20+18))),"Revisa página")</f>
        <v/>
      </c>
      <c r="G25" s="21" t="str">
        <f aca="false">IF(AND(ISNUMBER($B$4),$B$4&gt;=1,$B$4&lt;=25,MOD($B$4,1)=0),IF(INDEX(Gastos!M8:M507,($B$4-1)*20+18)=0,"",IF(INDEX(Gastos!G8:G507,($B$4-1)*20+18)="","",INDEX(Gastos!G8:G507,($B$4-1)*20+18))),"Revisa página")</f>
        <v/>
      </c>
      <c r="H25" s="21" t="str">
        <f aca="false">IF(AND(ISNUMBER($B$4),$B$4&gt;=1,$B$4&lt;=25,MOD($B$4,1)=0),IF(INDEX(Gastos!M8:M507,($B$4-1)*20+18)=0,"",IF(INDEX(Gastos!H8:H507,($B$4-1)*20+18)="","",INDEX(Gastos!H8:H507,($B$4-1)*20+18))),"Revisa página")</f>
        <v/>
      </c>
      <c r="I25" s="21" t="str">
        <f aca="false">IF(AND(ISNUMBER($B$4),$B$4&gt;=1,$B$4&lt;=25,MOD($B$4,1)=0),IF(INDEX(Gastos!M8:M507,($B$4-1)*20+18)=0,"",IF(INDEX(Gastos!I8:I507,($B$4-1)*20+18)="","",INDEX(Gastos!I8:I507,($B$4-1)*20+18))),"Revisa página")</f>
        <v/>
      </c>
      <c r="J25" s="21" t="str">
        <f aca="false">IF(AND(ISNUMBER($B$4),$B$4&gt;=1,$B$4&lt;=25,MOD($B$4,1)=0),IF(INDEX(Gastos!M8:M507,($B$4-1)*20+18)=0,"",IF(INDEX(Gastos!J8:J507,($B$4-1)*20+18)="","",INDEX(Gastos!J8:J507,($B$4-1)*20+18))),"Revisa página")</f>
        <v/>
      </c>
      <c r="K25" s="21" t="str">
        <f aca="false">IF(AND(ISNUMBER($B$4),$B$4&gt;=1,$B$4&lt;=25,MOD($B$4,1)=0),IF(INDEX(Gastos!M8:M507,($B$4-1)*20+18)=0,"",IF(INDEX(Gastos!K8:K507,($B$4-1)*20+18)="","",INDEX(Gastos!K8:K507,($B$4-1)*20+18))),"Revisa página")</f>
        <v/>
      </c>
      <c r="L25" s="21" t="str">
        <f aca="false">IF(AND(ISNUMBER($B$4),$B$4&gt;=1,$B$4&lt;=25,MOD($B$4,1)=0),IF(INDEX(Gastos!M8:M507,($B$4-1)*20+18)=0,"",IF(INDEX(Gastos!L8:L507,($B$4-1)*20+18)="","",INDEX(Gastos!L8:L507,($B$4-1)*20+18))),"Revisa página")</f>
        <v/>
      </c>
    </row>
    <row r="26" customFormat="false" ht="26" hidden="false" customHeight="true" outlineLevel="0" collapsed="false">
      <c r="A26" s="21" t="str">
        <f aca="false">IF(AND(ISNUMBER($B$4),$B$4&gt;=1,$B$4&lt;=25,MOD($B$4,1)=0),IF(INDEX(Gastos!M8:M507,($B$4-1)*20+19)=0,"",IF(INDEX(Gastos!A8:A507,($B$4-1)*20+19)="","",INDEX(Gastos!A8:A507,($B$4-1)*20+19))),"Revisa página")</f>
        <v/>
      </c>
      <c r="B26" s="21" t="str">
        <f aca="false">IF(AND(ISNUMBER($B$4),$B$4&gt;=1,$B$4&lt;=25,MOD($B$4,1)=0),IF(INDEX(Gastos!M8:M507,($B$4-1)*20+19)=0,"",IF(INDEX(Gastos!B8:B507,($B$4-1)*20+19)="","",INDEX(Gastos!B8:B507,($B$4-1)*20+19))),"Revisa página")</f>
        <v/>
      </c>
      <c r="C26" s="21" t="str">
        <f aca="false">IF(AND(ISNUMBER($B$4),$B$4&gt;=1,$B$4&lt;=25,MOD($B$4,1)=0),IF(INDEX(Gastos!M8:M507,($B$4-1)*20+19)=0,"",IF(INDEX(Gastos!C8:C507,($B$4-1)*20+19)="","",INDEX(Gastos!C8:C507,($B$4-1)*20+19))),"Revisa página")</f>
        <v/>
      </c>
      <c r="D26" s="21" t="str">
        <f aca="false">IF(AND(ISNUMBER($B$4),$B$4&gt;=1,$B$4&lt;=25,MOD($B$4,1)=0),IF(INDEX(Gastos!M8:M507,($B$4-1)*20+19)=0,"",IF(INDEX(Gastos!D8:D507,($B$4-1)*20+19)="","",INDEX(Gastos!D8:D507,($B$4-1)*20+19))),"Revisa página")</f>
        <v/>
      </c>
      <c r="E26" s="21" t="str">
        <f aca="false">IF(AND(ISNUMBER($B$4),$B$4&gt;=1,$B$4&lt;=25,MOD($B$4,1)=0),IF(INDEX(Gastos!M8:M507,($B$4-1)*20+19)=0,"",IF(INDEX(Gastos!E8:E507,($B$4-1)*20+19)="","",INDEX(Gastos!E8:E507,($B$4-1)*20+19))),"Revisa página")</f>
        <v/>
      </c>
      <c r="F26" s="21" t="str">
        <f aca="false">IF(AND(ISNUMBER($B$4),$B$4&gt;=1,$B$4&lt;=25,MOD($B$4,1)=0),IF(INDEX(Gastos!M8:M507,($B$4-1)*20+19)=0,"",IF(INDEX(Gastos!F8:F507,($B$4-1)*20+19)="","",INDEX(Gastos!F8:F507,($B$4-1)*20+19))),"Revisa página")</f>
        <v/>
      </c>
      <c r="G26" s="21" t="str">
        <f aca="false">IF(AND(ISNUMBER($B$4),$B$4&gt;=1,$B$4&lt;=25,MOD($B$4,1)=0),IF(INDEX(Gastos!M8:M507,($B$4-1)*20+19)=0,"",IF(INDEX(Gastos!G8:G507,($B$4-1)*20+19)="","",INDEX(Gastos!G8:G507,($B$4-1)*20+19))),"Revisa página")</f>
        <v/>
      </c>
      <c r="H26" s="21" t="str">
        <f aca="false">IF(AND(ISNUMBER($B$4),$B$4&gt;=1,$B$4&lt;=25,MOD($B$4,1)=0),IF(INDEX(Gastos!M8:M507,($B$4-1)*20+19)=0,"",IF(INDEX(Gastos!H8:H507,($B$4-1)*20+19)="","",INDEX(Gastos!H8:H507,($B$4-1)*20+19))),"Revisa página")</f>
        <v/>
      </c>
      <c r="I26" s="21" t="str">
        <f aca="false">IF(AND(ISNUMBER($B$4),$B$4&gt;=1,$B$4&lt;=25,MOD($B$4,1)=0),IF(INDEX(Gastos!M8:M507,($B$4-1)*20+19)=0,"",IF(INDEX(Gastos!I8:I507,($B$4-1)*20+19)="","",INDEX(Gastos!I8:I507,($B$4-1)*20+19))),"Revisa página")</f>
        <v/>
      </c>
      <c r="J26" s="21" t="str">
        <f aca="false">IF(AND(ISNUMBER($B$4),$B$4&gt;=1,$B$4&lt;=25,MOD($B$4,1)=0),IF(INDEX(Gastos!M8:M507,($B$4-1)*20+19)=0,"",IF(INDEX(Gastos!J8:J507,($B$4-1)*20+19)="","",INDEX(Gastos!J8:J507,($B$4-1)*20+19))),"Revisa página")</f>
        <v/>
      </c>
      <c r="K26" s="21" t="str">
        <f aca="false">IF(AND(ISNUMBER($B$4),$B$4&gt;=1,$B$4&lt;=25,MOD($B$4,1)=0),IF(INDEX(Gastos!M8:M507,($B$4-1)*20+19)=0,"",IF(INDEX(Gastos!K8:K507,($B$4-1)*20+19)="","",INDEX(Gastos!K8:K507,($B$4-1)*20+19))),"Revisa página")</f>
        <v/>
      </c>
      <c r="L26" s="21" t="str">
        <f aca="false">IF(AND(ISNUMBER($B$4),$B$4&gt;=1,$B$4&lt;=25,MOD($B$4,1)=0),IF(INDEX(Gastos!M8:M507,($B$4-1)*20+19)=0,"",IF(INDEX(Gastos!L8:L507,($B$4-1)*20+19)="","",INDEX(Gastos!L8:L507,($B$4-1)*20+19))),"Revisa página")</f>
        <v/>
      </c>
    </row>
    <row r="27" customFormat="false" ht="26" hidden="false" customHeight="true" outlineLevel="0" collapsed="false">
      <c r="A27" s="21" t="str">
        <f aca="false">IF(AND(ISNUMBER($B$4),$B$4&gt;=1,$B$4&lt;=25,MOD($B$4,1)=0),IF(INDEX(Gastos!M8:M507,($B$4-1)*20+20)=0,"",IF(INDEX(Gastos!A8:A507,($B$4-1)*20+20)="","",INDEX(Gastos!A8:A507,($B$4-1)*20+20))),"Revisa página")</f>
        <v/>
      </c>
      <c r="B27" s="21" t="str">
        <f aca="false">IF(AND(ISNUMBER($B$4),$B$4&gt;=1,$B$4&lt;=25,MOD($B$4,1)=0),IF(INDEX(Gastos!M8:M507,($B$4-1)*20+20)=0,"",IF(INDEX(Gastos!B8:B507,($B$4-1)*20+20)="","",INDEX(Gastos!B8:B507,($B$4-1)*20+20))),"Revisa página")</f>
        <v/>
      </c>
      <c r="C27" s="21" t="str">
        <f aca="false">IF(AND(ISNUMBER($B$4),$B$4&gt;=1,$B$4&lt;=25,MOD($B$4,1)=0),IF(INDEX(Gastos!M8:M507,($B$4-1)*20+20)=0,"",IF(INDEX(Gastos!C8:C507,($B$4-1)*20+20)="","",INDEX(Gastos!C8:C507,($B$4-1)*20+20))),"Revisa página")</f>
        <v/>
      </c>
      <c r="D27" s="21" t="str">
        <f aca="false">IF(AND(ISNUMBER($B$4),$B$4&gt;=1,$B$4&lt;=25,MOD($B$4,1)=0),IF(INDEX(Gastos!M8:M507,($B$4-1)*20+20)=0,"",IF(INDEX(Gastos!D8:D507,($B$4-1)*20+20)="","",INDEX(Gastos!D8:D507,($B$4-1)*20+20))),"Revisa página")</f>
        <v/>
      </c>
      <c r="E27" s="21" t="str">
        <f aca="false">IF(AND(ISNUMBER($B$4),$B$4&gt;=1,$B$4&lt;=25,MOD($B$4,1)=0),IF(INDEX(Gastos!M8:M507,($B$4-1)*20+20)=0,"",IF(INDEX(Gastos!E8:E507,($B$4-1)*20+20)="","",INDEX(Gastos!E8:E507,($B$4-1)*20+20))),"Revisa página")</f>
        <v/>
      </c>
      <c r="F27" s="21" t="str">
        <f aca="false">IF(AND(ISNUMBER($B$4),$B$4&gt;=1,$B$4&lt;=25,MOD($B$4,1)=0),IF(INDEX(Gastos!M8:M507,($B$4-1)*20+20)=0,"",IF(INDEX(Gastos!F8:F507,($B$4-1)*20+20)="","",INDEX(Gastos!F8:F507,($B$4-1)*20+20))),"Revisa página")</f>
        <v/>
      </c>
      <c r="G27" s="21" t="str">
        <f aca="false">IF(AND(ISNUMBER($B$4),$B$4&gt;=1,$B$4&lt;=25,MOD($B$4,1)=0),IF(INDEX(Gastos!M8:M507,($B$4-1)*20+20)=0,"",IF(INDEX(Gastos!G8:G507,($B$4-1)*20+20)="","",INDEX(Gastos!G8:G507,($B$4-1)*20+20))),"Revisa página")</f>
        <v/>
      </c>
      <c r="H27" s="21" t="str">
        <f aca="false">IF(AND(ISNUMBER($B$4),$B$4&gt;=1,$B$4&lt;=25,MOD($B$4,1)=0),IF(INDEX(Gastos!M8:M507,($B$4-1)*20+20)=0,"",IF(INDEX(Gastos!H8:H507,($B$4-1)*20+20)="","",INDEX(Gastos!H8:H507,($B$4-1)*20+20))),"Revisa página")</f>
        <v/>
      </c>
      <c r="I27" s="21" t="str">
        <f aca="false">IF(AND(ISNUMBER($B$4),$B$4&gt;=1,$B$4&lt;=25,MOD($B$4,1)=0),IF(INDEX(Gastos!M8:M507,($B$4-1)*20+20)=0,"",IF(INDEX(Gastos!I8:I507,($B$4-1)*20+20)="","",INDEX(Gastos!I8:I507,($B$4-1)*20+20))),"Revisa página")</f>
        <v/>
      </c>
      <c r="J27" s="21" t="str">
        <f aca="false">IF(AND(ISNUMBER($B$4),$B$4&gt;=1,$B$4&lt;=25,MOD($B$4,1)=0),IF(INDEX(Gastos!M8:M507,($B$4-1)*20+20)=0,"",IF(INDEX(Gastos!J8:J507,($B$4-1)*20+20)="","",INDEX(Gastos!J8:J507,($B$4-1)*20+20))),"Revisa página")</f>
        <v/>
      </c>
      <c r="K27" s="21" t="str">
        <f aca="false">IF(AND(ISNUMBER($B$4),$B$4&gt;=1,$B$4&lt;=25,MOD($B$4,1)=0),IF(INDEX(Gastos!M8:M507,($B$4-1)*20+20)=0,"",IF(INDEX(Gastos!K8:K507,($B$4-1)*20+20)="","",INDEX(Gastos!K8:K507,($B$4-1)*20+20))),"Revisa página")</f>
        <v/>
      </c>
      <c r="L27" s="21" t="str">
        <f aca="false">IF(AND(ISNUMBER($B$4),$B$4&gt;=1,$B$4&lt;=25,MOD($B$4,1)=0),IF(INDEX(Gastos!M8:M507,($B$4-1)*20+20)=0,"",IF(INDEX(Gastos!L8:L507,($B$4-1)*20+20)="","",INDEX(Gastos!L8:L507,($B$4-1)*20+20))),"Revisa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Gastos escolares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