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obres" sheetId="1" state="visible" r:id="rId3"/>
    <sheet name="Movimientos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Movimientos!$A$7:$I$507</definedName>
    <definedName name="_xlnm.Print_Area" localSheetId="0">'Sobres'!$A$1:$F$45</definedName>
    <definedName name="_xlnm.Print_Area" localSheetId="1">'Movimientos'!$A$1:$I$14</definedName>
    <definedName name="_xlnm.Print_Area" localSheetId="2">'Ayuda'!$A$1:$B$18</definedName>
    <definedName name="_xlnm.Print_Area" localSheetId="3">'Imprimir'!$A$1:$I$32</definedName>
    <definedName name="_xlnm.Print_Titles" localSheetId="1">'Movimientos'!$7:$7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<sst xmlns="http://schemas.openxmlformats.org/spreadsheetml/2006/main" count="76" uniqueCount="60">
  <si>
    <t xml:space="preserve">Dinero disponible por sobre</t>
  </si>
  <si>
    <t xml:space="preserve">Moneda</t>
  </si>
  <si>
    <t xml:space="preserve">EUR</t>
  </si>
  <si>
    <t xml:space="preserve">Ejemplo ficticio. Sustituye las entradas azules por tus datos.</t>
  </si>
  <si>
    <t xml:space="preserve">Disponible entre los sobres</t>
  </si>
  <si>
    <t xml:space="preserve">Saldo para continuar</t>
  </si>
  <si>
    <t xml:space="preserve">Gasto neto</t>
  </si>
  <si>
    <t xml:space="preserve">Filas que revisar</t>
  </si>
  <si>
    <t xml:space="preserve">Clave estable</t>
  </si>
  <si>
    <t xml:space="preserve">Nombre visible</t>
  </si>
  <si>
    <t xml:space="preserve">Inicial</t>
  </si>
  <si>
    <t xml:space="preserve">Entradas</t>
  </si>
  <si>
    <t xml:space="preserve">Salidas</t>
  </si>
  <si>
    <t xml:space="preserve">Disponible</t>
  </si>
  <si>
    <t xml:space="preserve">Alimentación</t>
  </si>
  <si>
    <t xml:space="preserve">Transporte</t>
  </si>
  <si>
    <t xml:space="preserve">Ocio</t>
  </si>
  <si>
    <t xml:space="preserve">Imprevistos</t>
  </si>
  <si>
    <t xml:space="preserve">Vivienda</t>
  </si>
  <si>
    <t xml:space="preserve">Suministros</t>
  </si>
  <si>
    <t xml:space="preserve">Seguro anual</t>
  </si>
  <si>
    <t xml:space="preserve">Fondo de emergencia</t>
  </si>
  <si>
    <t xml:space="preserve">Salud</t>
  </si>
  <si>
    <t xml:space="preserve">Ropa</t>
  </si>
  <si>
    <t xml:space="preserve">Personal 1</t>
  </si>
  <si>
    <t xml:space="preserve">Personal 2</t>
  </si>
  <si>
    <t xml:space="preserve">Gastos y traspasos entre sobres</t>
  </si>
  <si>
    <t xml:space="preserve">500 filas editables. Para imprimir los movimientos, usa la hoja Imprimir y su selector de página.</t>
  </si>
  <si>
    <t xml:space="preserve">Fecha</t>
  </si>
  <si>
    <t xml:space="preserve">Operación</t>
  </si>
  <si>
    <t xml:space="preserve">Sale de</t>
  </si>
  <si>
    <t xml:space="preserve">Entra en</t>
  </si>
  <si>
    <t xml:space="preserve">Importe</t>
  </si>
  <si>
    <t xml:space="preserve">Concepto</t>
  </si>
  <si>
    <t xml:space="preserve">Control</t>
  </si>
  <si>
    <t xml:space="preserve">Nombre de salida</t>
  </si>
  <si>
    <t xml:space="preserve">Nombre de entrada</t>
  </si>
  <si>
    <t xml:space="preserve">Última fila usada</t>
  </si>
  <si>
    <t xml:space="preserve">Gasto</t>
  </si>
  <si>
    <t xml:space="preserve">Compra</t>
  </si>
  <si>
    <t xml:space="preserve">Traspaso</t>
  </si>
  <si>
    <t xml:space="preserve">Ajuste acordado</t>
  </si>
  <si>
    <t xml:space="preserve">Devolución</t>
  </si>
  <si>
    <t xml:space="preserve">Devolución compra</t>
  </si>
  <si>
    <t xml:space="preserve">Cómo usar esta herramienta</t>
  </si>
  <si>
    <t xml:space="preserve">Hay doce sobres. Elige su clave estable en los movimientos; al lado aparece el nombre visible que puedes personalizar.</t>
  </si>
  <si>
    <t xml:space="preserve">Cambiar Nombre visible no cambia la clave y conserva todos los movimientos y saldos anteriores.</t>
  </si>
  <si>
    <t xml:space="preserve">Gasto usa Sale de. Aporte y Devolución usan Entra en. Traspaso usa ambos; introduce importes positivos.</t>
  </si>
  <si>
    <t xml:space="preserve">Los doce saldos permiten ejecutar las siete partidas del ejemplo de base cero. Introduce los importes de tu propio plan como iniciales.</t>
  </si>
  <si>
    <t xml:space="preserve">Puedes continuar en el mismo libro: conserva el registro y añade nuevas aportaciones. No vuelvas a sumar el saldo anterior como aporte.</t>
  </si>
  <si>
    <t xml:space="preserve">Al archivar por capacidad, los valores de Disponible son los iniciales del nuevo archivo vacío; no copies también los movimientos antiguos.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</si>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</sst>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[RED]\-#,##0.00;0.00"/>
    <numFmt numFmtId="166" formatCode="0"/>
    <numFmt numFmtId="167" formatCode="dd/mm/yyyy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2025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  <xf numFmtId="167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Saldo por sobre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"Disponible"</c:f>
              <c:strCache>
                <c:ptCount val="1"/>
                <c:pt idx="0">
                  <c:v>Disponible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Sobres!$B$16:$B$27</c:f>
              <c:strCache>
                <c:ptCount val="12"/>
                <c:pt idx="0">
                  <c:v>Alimentación</c:v>
                </c:pt>
                <c:pt idx="1">
                  <c:v>Transporte</c:v>
                </c:pt>
                <c:pt idx="2">
                  <c:v>Ocio</c:v>
                </c:pt>
                <c:pt idx="3">
                  <c:v>Imprevistos</c:v>
                </c:pt>
                <c:pt idx="4">
                  <c:v>Vivienda</c:v>
                </c:pt>
                <c:pt idx="5">
                  <c:v>Suministros</c:v>
                </c:pt>
                <c:pt idx="6">
                  <c:v>Seguro anual</c:v>
                </c:pt>
                <c:pt idx="7">
                  <c:v>Fondo de emergencia</c:v>
                </c:pt>
                <c:pt idx="8">
                  <c:v>Salud</c:v>
                </c:pt>
                <c:pt idx="9">
                  <c:v>Ropa</c:v>
                </c:pt>
                <c:pt idx="10">
                  <c:v>Personal 1</c:v>
                </c:pt>
                <c:pt idx="11">
                  <c:v>Personal 2</c:v>
                </c:pt>
              </c:strCache>
            </c:strRef>
          </c:cat>
          <c:val>
            <c:numRef>
              <c:f>Sobres!$F$16:$F$27</c:f>
              <c:numCache>
                <c:formatCode>#,##0.00;[RED]\-#,##0.00;0.00</c:formatCode>
                <c:ptCount val="12"/>
                <c:pt idx="0">
                  <c:v>170</c:v>
                </c:pt>
                <c:pt idx="1">
                  <c:v>80</c:v>
                </c:pt>
                <c:pt idx="2">
                  <c:v>80</c:v>
                </c:pt>
                <c:pt idx="3">
                  <c:v>50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803412"/>
        <c:axId val="72338692"/>
      </c:barChart>
      <c:catAx>
        <c:axId val="5803412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72338692"/>
        <c:crosses val="autoZero"/>
        <c:auto val="1"/>
        <c:lblAlgn val="ctr"/>
        <c:lblOffset val="100"/>
        <c:noMultiLvlLbl val="0"/>
      </c:catAx>
      <c:valAx>
        <c:axId val="72338692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5803412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5</xdr:col>
      <xdr:colOff>984960</xdr:colOff>
      <xdr:row>43</xdr:row>
      <xdr:rowOff>226800</xdr:rowOff>
    </xdr:to>
    <xdr:graphicFrame>
      <xdr:nvGraphicFramePr>
        <xdr:cNvPr id="1" name="Chart"/>
        <xdr:cNvGraphicFramePr/>
      </xdr:nvGraphicFramePr>
      <xdr:xfrm>
        <a:off x="0" y="7518240"/>
        <a:ext cx="6905880" cy="342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23"/>
    <col collapsed="false" customWidth="true" hidden="false" outlineLevel="0" max="5" min="3" style="1" width="13"/>
    <col collapsed="false" customWidth="true" hidden="false" outlineLevel="0" max="6" min="6" style="1" width="14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18" hidden="false" customHeight="true" outlineLevel="0" collapsed="false">
      <c r="A3" s="5"/>
      <c r="B3" s="5"/>
      <c r="C3" s="5"/>
      <c r="D3" s="5"/>
      <c r="E3" s="5"/>
      <c r="F3" s="5"/>
    </row>
    <row r="4" customFormat="false" ht="18" hidden="false" customHeight="true" outlineLevel="0" collapsed="false">
      <c r="A4" s="2" t="s">
        <v>1</v>
      </c>
      <c r="B4" s="28" t="s">
        <v>2</v>
      </c>
      <c r="C4" s="2"/>
      <c r="D4" s="2"/>
      <c r="E4" s="2"/>
      <c r="F4" s="2"/>
    </row>
    <row r="5" customFormat="false" ht="18" hidden="false" customHeight="true" outlineLevel="0" collapsed="false">
      <c r="A5" s="2"/>
      <c r="B5" s="2"/>
      <c r="C5" s="2"/>
      <c r="D5" s="2"/>
      <c r="E5" s="2"/>
      <c r="F5" s="2"/>
    </row>
    <row r="6" customFormat="false" ht="18" hidden="false" customHeight="true" outlineLevel="0" collapsed="false">
      <c r="A6" s="7" t="s">
        <v>3</v>
      </c>
      <c r="B6" s="7"/>
      <c r="C6" s="7"/>
      <c r="D6" s="7"/>
      <c r="E6" s="7"/>
      <c r="F6" s="7"/>
    </row>
    <row r="7" customFormat="false" ht="18" hidden="false" customHeight="true" outlineLevel="0" collapsed="false">
      <c r="A7" s="2"/>
      <c r="B7" s="2"/>
      <c r="C7" s="2"/>
      <c r="D7" s="2"/>
      <c r="E7" s="2"/>
      <c r="F7" s="2"/>
    </row>
    <row r="8" customFormat="false" ht="18" hidden="false" customHeight="true" outlineLevel="0" collapsed="false">
      <c r="A8" s="2" t="s">
        <v>4</v>
      </c>
      <c r="B8" s="8" t="n">
        <f aca="false">SUM(F16:F27)</f>
        <v>380</v>
      </c>
      <c r="C8" s="2"/>
      <c r="D8" s="9" t="s">
        <v>5</v>
      </c>
      <c r="E8" s="8" t="n">
        <f aca="false">B8</f>
        <v>380</v>
      </c>
      <c r="F8" s="2"/>
    </row>
    <row r="9" customFormat="false" ht="18" hidden="false" customHeight="true" outlineLevel="0" collapsed="false">
      <c r="A9" s="2" t="s">
        <v>6</v>
      </c>
      <c r="B9" s="8" t="n">
        <f aca="false">SUMIFS(Movimientos!E8:E507,Movimientos!B8:B507,"Gasto",Movimientos!G8:G507,"Correcto")-SUMIFS(Movimientos!E8:E507,Movimientos!B8:B507,"Devolución",Movimientos!G8:G507,"Correcto")</f>
        <v>50</v>
      </c>
      <c r="C9" s="2"/>
      <c r="D9" s="9"/>
      <c r="E9" s="2"/>
      <c r="F9" s="2"/>
    </row>
    <row r="10" customFormat="false" ht="18" hidden="false" customHeight="true" outlineLevel="0" collapsed="false">
      <c r="A10" s="2" t="s">
        <v>7</v>
      </c>
      <c r="B10" s="10" t="n">
        <f aca="false">COUNTIFS(Movimientos!G8:G507,"REVISAR*")</f>
        <v>0</v>
      </c>
      <c r="C10" s="2"/>
      <c r="D10" s="9"/>
      <c r="E10" s="2"/>
      <c r="F10" s="2"/>
    </row>
    <row r="11" customFormat="false" ht="18" hidden="false" customHeight="true" outlineLevel="0" collapsed="false">
      <c r="A11" s="2"/>
      <c r="B11" s="2"/>
      <c r="C11" s="2"/>
      <c r="D11" s="9"/>
      <c r="E11" s="2"/>
      <c r="F11" s="2"/>
    </row>
    <row r="12" customFormat="false" ht="18" hidden="false" customHeight="true" outlineLevel="0" collapsed="false">
      <c r="A12" s="2"/>
      <c r="B12" s="2"/>
      <c r="C12" s="2"/>
      <c r="D12" s="9"/>
      <c r="E12" s="2"/>
      <c r="F12" s="2"/>
    </row>
    <row r="13" customFormat="false" ht="18" hidden="false" customHeight="true" outlineLevel="0" collapsed="false">
      <c r="A13" s="2"/>
      <c r="B13" s="2"/>
      <c r="C13" s="2"/>
      <c r="D13" s="9"/>
      <c r="E13" s="2"/>
      <c r="F13" s="2"/>
    </row>
    <row r="14" customFormat="false" ht="18" hidden="false" customHeight="true" outlineLevel="0" collapsed="false">
      <c r="A14" s="2"/>
      <c r="B14" s="2"/>
      <c r="C14" s="2"/>
      <c r="D14" s="9"/>
      <c r="E14" s="2"/>
      <c r="F14" s="2"/>
    </row>
    <row r="15" customFormat="false" ht="40" hidden="false" customHeight="true" outlineLevel="0" collapsed="false">
      <c r="A15" s="11" t="s">
        <v>8</v>
      </c>
      <c r="B15" s="11" t="s">
        <v>9</v>
      </c>
      <c r="C15" s="11" t="s">
        <v>10</v>
      </c>
      <c r="D15" s="11" t="s">
        <v>11</v>
      </c>
      <c r="E15" s="11" t="s">
        <v>12</v>
      </c>
      <c r="F15" s="11" t="s">
        <v>13</v>
      </c>
    </row>
    <row r="16" customFormat="false" ht="22" hidden="false" customHeight="true" outlineLevel="0" collapsed="false">
      <c r="A16" s="12" t="s">
        <v>14</v>
      </c>
      <c r="B16" s="29" t="s">
        <v>14</v>
      </c>
      <c r="C16" s="30" t="n">
        <v>200</v>
      </c>
      <c r="D16" s="15" t="n">
        <f aca="false">SUMIFS(Movimientos!E8:E507,Movimientos!D8:D507,A16,Movimientos!G8:G507,"Correcto")</f>
        <v>30</v>
      </c>
      <c r="E16" s="15" t="n">
        <f aca="false">SUMIFS(Movimientos!E8:E507,Movimientos!C8:C507,A16,Movimientos!G8:G507,"Correcto")</f>
        <v>60</v>
      </c>
      <c r="F16" s="15" t="n">
        <f aca="false">SUM(C16:D16)-E16</f>
        <v>170</v>
      </c>
    </row>
    <row r="17" customFormat="false" ht="22" hidden="false" customHeight="true" outlineLevel="0" collapsed="false">
      <c r="A17" s="12" t="s">
        <v>15</v>
      </c>
      <c r="B17" s="29" t="s">
        <v>15</v>
      </c>
      <c r="C17" s="30" t="n">
        <v>80</v>
      </c>
      <c r="D17" s="15" t="n">
        <f aca="false">SUMIFS(Movimientos!E8:E507,Movimientos!D8:D507,A17,Movimientos!G8:G507,"Correcto")</f>
        <v>0</v>
      </c>
      <c r="E17" s="15" t="n">
        <f aca="false">SUMIFS(Movimientos!E8:E507,Movimientos!C8:C507,A17,Movimientos!G8:G507,"Correcto")</f>
        <v>0</v>
      </c>
      <c r="F17" s="15" t="n">
        <f aca="false">SUM(C17:D17)-E17</f>
        <v>80</v>
      </c>
    </row>
    <row r="18" customFormat="false" ht="22" hidden="false" customHeight="true" outlineLevel="0" collapsed="false">
      <c r="A18" s="12" t="s">
        <v>16</v>
      </c>
      <c r="B18" s="29" t="s">
        <v>16</v>
      </c>
      <c r="C18" s="30" t="n">
        <v>100</v>
      </c>
      <c r="D18" s="15" t="n">
        <f aca="false">SUMIFS(Movimientos!E8:E507,Movimientos!D8:D507,A18,Movimientos!G8:G507,"Correcto")</f>
        <v>0</v>
      </c>
      <c r="E18" s="15" t="n">
        <f aca="false">SUMIFS(Movimientos!E8:E507,Movimientos!C8:C507,A18,Movimientos!G8:G507,"Correcto")</f>
        <v>20</v>
      </c>
      <c r="F18" s="15" t="n">
        <f aca="false">SUM(C18:D18)-E18</f>
        <v>80</v>
      </c>
    </row>
    <row r="19" customFormat="false" ht="22" hidden="false" customHeight="true" outlineLevel="0" collapsed="false">
      <c r="A19" s="12" t="s">
        <v>17</v>
      </c>
      <c r="B19" s="29" t="s">
        <v>17</v>
      </c>
      <c r="C19" s="30" t="n">
        <v>50</v>
      </c>
      <c r="D19" s="15" t="n">
        <f aca="false">SUMIFS(Movimientos!E8:E507,Movimientos!D8:D507,A19,Movimientos!G8:G507,"Correcto")</f>
        <v>0</v>
      </c>
      <c r="E19" s="15" t="n">
        <f aca="false">SUMIFS(Movimientos!E8:E507,Movimientos!C8:C507,A19,Movimientos!G8:G507,"Correcto")</f>
        <v>0</v>
      </c>
      <c r="F19" s="15" t="n">
        <f aca="false">SUM(C19:D19)-E19</f>
        <v>50</v>
      </c>
    </row>
    <row r="20" customFormat="false" ht="22" hidden="false" customHeight="true" outlineLevel="0" collapsed="false">
      <c r="A20" s="12" t="s">
        <v>18</v>
      </c>
      <c r="B20" s="29" t="s">
        <v>18</v>
      </c>
      <c r="C20" s="30" t="n">
        <v>0</v>
      </c>
      <c r="D20" s="15" t="n">
        <f aca="false">SUMIFS(Movimientos!E8:E507,Movimientos!D8:D507,A20,Movimientos!G8:G507,"Correcto")</f>
        <v>0</v>
      </c>
      <c r="E20" s="15" t="n">
        <f aca="false">SUMIFS(Movimientos!E8:E507,Movimientos!C8:C507,A20,Movimientos!G8:G507,"Correcto")</f>
        <v>0</v>
      </c>
      <c r="F20" s="15" t="n">
        <f aca="false">SUM(C20:D20)-E20</f>
        <v>0</v>
      </c>
    </row>
    <row r="21" customFormat="false" ht="22" hidden="false" customHeight="true" outlineLevel="0" collapsed="false">
      <c r="A21" s="12" t="s">
        <v>19</v>
      </c>
      <c r="B21" s="29" t="s">
        <v>19</v>
      </c>
      <c r="C21" s="30" t="n">
        <v>0</v>
      </c>
      <c r="D21" s="15" t="n">
        <f aca="false">SUMIFS(Movimientos!E8:E507,Movimientos!D8:D507,A21,Movimientos!G8:G507,"Correcto")</f>
        <v>0</v>
      </c>
      <c r="E21" s="15" t="n">
        <f aca="false">SUMIFS(Movimientos!E8:E507,Movimientos!C8:C507,A21,Movimientos!G8:G507,"Correcto")</f>
        <v>0</v>
      </c>
      <c r="F21" s="15" t="n">
        <f aca="false">SUM(C21:D21)-E21</f>
        <v>0</v>
      </c>
    </row>
    <row r="22" customFormat="false" ht="22" hidden="false" customHeight="true" outlineLevel="0" collapsed="false">
      <c r="A22" s="12" t="s">
        <v>20</v>
      </c>
      <c r="B22" s="29" t="s">
        <v>20</v>
      </c>
      <c r="C22" s="30" t="n">
        <v>0</v>
      </c>
      <c r="D22" s="15" t="n">
        <f aca="false">SUMIFS(Movimientos!E8:E507,Movimientos!D8:D507,A22,Movimientos!G8:G507,"Correcto")</f>
        <v>0</v>
      </c>
      <c r="E22" s="15" t="n">
        <f aca="false">SUMIFS(Movimientos!E8:E507,Movimientos!C8:C507,A22,Movimientos!G8:G507,"Correcto")</f>
        <v>0</v>
      </c>
      <c r="F22" s="15" t="n">
        <f aca="false">SUM(C22:D22)-E22</f>
        <v>0</v>
      </c>
    </row>
    <row r="23" customFormat="false" ht="22" hidden="false" customHeight="true" outlineLevel="0" collapsed="false">
      <c r="A23" s="12" t="s">
        <v>21</v>
      </c>
      <c r="B23" s="29" t="s">
        <v>21</v>
      </c>
      <c r="C23" s="30" t="n">
        <v>0</v>
      </c>
      <c r="D23" s="15" t="n">
        <f aca="false">SUMIFS(Movimientos!E8:E507,Movimientos!D8:D507,A23,Movimientos!G8:G507,"Correcto")</f>
        <v>0</v>
      </c>
      <c r="E23" s="15" t="n">
        <f aca="false">SUMIFS(Movimientos!E8:E507,Movimientos!C8:C507,A23,Movimientos!G8:G507,"Correcto")</f>
        <v>0</v>
      </c>
      <c r="F23" s="15" t="n">
        <f aca="false">SUM(C23:D23)-E23</f>
        <v>0</v>
      </c>
    </row>
    <row r="24" customFormat="false" ht="22" hidden="false" customHeight="true" outlineLevel="0" collapsed="false">
      <c r="A24" s="12" t="s">
        <v>22</v>
      </c>
      <c r="B24" s="29" t="s">
        <v>22</v>
      </c>
      <c r="C24" s="30" t="n">
        <v>0</v>
      </c>
      <c r="D24" s="15" t="n">
        <f aca="false">SUMIFS(Movimientos!E8:E507,Movimientos!D8:D507,A24,Movimientos!G8:G507,"Correcto")</f>
        <v>0</v>
      </c>
      <c r="E24" s="15" t="n">
        <f aca="false">SUMIFS(Movimientos!E8:E507,Movimientos!C8:C507,A24,Movimientos!G8:G507,"Correcto")</f>
        <v>0</v>
      </c>
      <c r="F24" s="15" t="n">
        <f aca="false">SUM(C24:D24)-E24</f>
        <v>0</v>
      </c>
    </row>
    <row r="25" customFormat="false" ht="22" hidden="false" customHeight="true" outlineLevel="0" collapsed="false">
      <c r="A25" s="12" t="s">
        <v>23</v>
      </c>
      <c r="B25" s="29" t="s">
        <v>23</v>
      </c>
      <c r="C25" s="30" t="n">
        <v>0</v>
      </c>
      <c r="D25" s="15" t="n">
        <f aca="false">SUMIFS(Movimientos!E8:E507,Movimientos!D8:D507,A25,Movimientos!G8:G507,"Correcto")</f>
        <v>0</v>
      </c>
      <c r="E25" s="15" t="n">
        <f aca="false">SUMIFS(Movimientos!E8:E507,Movimientos!C8:C507,A25,Movimientos!G8:G507,"Correcto")</f>
        <v>0</v>
      </c>
      <c r="F25" s="15" t="n">
        <f aca="false">SUM(C25:D25)-E25</f>
        <v>0</v>
      </c>
    </row>
    <row r="26" customFormat="false" ht="22" hidden="false" customHeight="true" outlineLevel="0" collapsed="false">
      <c r="A26" s="12" t="s">
        <v>24</v>
      </c>
      <c r="B26" s="29" t="s">
        <v>24</v>
      </c>
      <c r="C26" s="30" t="n">
        <v>0</v>
      </c>
      <c r="D26" s="15" t="n">
        <f aca="false">SUMIFS(Movimientos!E8:E507,Movimientos!D8:D507,A26,Movimientos!G8:G507,"Correcto")</f>
        <v>0</v>
      </c>
      <c r="E26" s="15" t="n">
        <f aca="false">SUMIFS(Movimientos!E8:E507,Movimientos!C8:C507,A26,Movimientos!G8:G507,"Correcto")</f>
        <v>0</v>
      </c>
      <c r="F26" s="15" t="n">
        <f aca="false">SUM(C26:D26)-E26</f>
        <v>0</v>
      </c>
    </row>
    <row r="27" customFormat="false" ht="22" hidden="false" customHeight="true" outlineLevel="0" collapsed="false">
      <c r="A27" s="12" t="s">
        <v>25</v>
      </c>
      <c r="B27" s="29" t="s">
        <v>25</v>
      </c>
      <c r="C27" s="30" t="n">
        <v>0</v>
      </c>
      <c r="D27" s="15" t="n">
        <f aca="false">SUMIFS(Movimientos!E8:E507,Movimientos!D8:D507,A27,Movimientos!G8:G507,"Correcto")</f>
        <v>0</v>
      </c>
      <c r="E27" s="15" t="n">
        <f aca="false">SUMIFS(Movimientos!E8:E507,Movimientos!C8:C507,A27,Movimientos!G8:G507,"Correcto")</f>
        <v>0</v>
      </c>
      <c r="F27" s="15" t="n">
        <f aca="false">SUM(C27:D27)-E27</f>
        <v>0</v>
      </c>
    </row>
    <row r="28" customFormat="false" ht="18" hidden="false" customHeight="true" outlineLevel="0" collapsed="false">
      <c r="A28" s="16"/>
      <c r="B28" s="16"/>
      <c r="C28" s="16"/>
      <c r="D28" s="16"/>
      <c r="E28" s="16"/>
      <c r="F28" s="16"/>
    </row>
    <row r="29" customFormat="false" ht="18" hidden="false" customHeight="true" outlineLevel="0" collapsed="false">
      <c r="A29" s="16"/>
      <c r="B29" s="16"/>
      <c r="C29" s="16"/>
      <c r="D29" s="16"/>
      <c r="E29" s="16"/>
      <c r="F29" s="16"/>
    </row>
    <row r="30" customFormat="false" ht="18" hidden="false" customHeight="true" outlineLevel="0" collapsed="false">
      <c r="A30" s="16"/>
      <c r="B30" s="16"/>
      <c r="C30" s="16"/>
      <c r="D30" s="16"/>
      <c r="E30" s="16"/>
      <c r="F30" s="16"/>
    </row>
    <row r="31" customFormat="false" ht="18" hidden="false" customHeight="true" outlineLevel="0" collapsed="false">
      <c r="A31" s="16"/>
      <c r="B31" s="16"/>
      <c r="C31" s="16"/>
      <c r="D31" s="16"/>
      <c r="E31" s="16"/>
      <c r="F31" s="16"/>
    </row>
    <row r="32" customFormat="false" ht="18" hidden="false" customHeight="true" outlineLevel="0" collapsed="false">
      <c r="A32" s="16"/>
      <c r="B32" s="16"/>
      <c r="C32" s="16"/>
      <c r="D32" s="16"/>
      <c r="E32" s="16"/>
      <c r="F32" s="16"/>
    </row>
    <row r="33" customFormat="false" ht="18" hidden="false" customHeight="true" outlineLevel="0" collapsed="false">
      <c r="A33" s="16"/>
      <c r="B33" s="16"/>
      <c r="C33" s="16"/>
      <c r="D33" s="16"/>
      <c r="E33" s="16"/>
      <c r="F33" s="16"/>
    </row>
    <row r="34" customFormat="false" ht="18" hidden="false" customHeight="true" outlineLevel="0" collapsed="false">
      <c r="A34" s="16"/>
      <c r="B34" s="16"/>
      <c r="C34" s="16"/>
      <c r="D34" s="16"/>
      <c r="E34" s="16"/>
      <c r="F34" s="16"/>
    </row>
    <row r="35" customFormat="false" ht="18" hidden="false" customHeight="true" outlineLevel="0" collapsed="false">
      <c r="A35" s="16"/>
      <c r="B35" s="16"/>
      <c r="C35" s="16"/>
      <c r="D35" s="16"/>
      <c r="E35" s="16"/>
      <c r="F35" s="16"/>
    </row>
    <row r="36" customFormat="false" ht="18" hidden="false" customHeight="true" outlineLevel="0" collapsed="false">
      <c r="A36" s="16"/>
      <c r="B36" s="16"/>
      <c r="C36" s="16"/>
      <c r="D36" s="16"/>
      <c r="E36" s="16"/>
      <c r="F36" s="16"/>
    </row>
    <row r="37" customFormat="false" ht="18" hidden="false" customHeight="true" outlineLevel="0" collapsed="false">
      <c r="A37" s="16"/>
      <c r="B37" s="16"/>
      <c r="C37" s="16"/>
      <c r="D37" s="16"/>
      <c r="E37" s="16"/>
      <c r="F37" s="16"/>
    </row>
    <row r="38" customFormat="false" ht="18" hidden="false" customHeight="true" outlineLevel="0" collapsed="false">
      <c r="A38" s="16"/>
      <c r="B38" s="16"/>
      <c r="C38" s="16"/>
      <c r="D38" s="16"/>
      <c r="E38" s="16"/>
      <c r="F38" s="16"/>
    </row>
    <row r="39" customFormat="false" ht="18" hidden="false" customHeight="true" outlineLevel="0" collapsed="false">
      <c r="A39" s="16"/>
      <c r="B39" s="16"/>
      <c r="C39" s="16"/>
      <c r="D39" s="16"/>
      <c r="E39" s="16"/>
      <c r="F39" s="16"/>
    </row>
    <row r="40" customFormat="false" ht="18" hidden="false" customHeight="true" outlineLevel="0" collapsed="false">
      <c r="A40" s="16"/>
      <c r="B40" s="16"/>
      <c r="C40" s="16"/>
      <c r="D40" s="16"/>
      <c r="E40" s="16"/>
      <c r="F40" s="16"/>
    </row>
    <row r="41" customFormat="false" ht="18" hidden="false" customHeight="true" outlineLevel="0" collapsed="false">
      <c r="A41" s="16"/>
      <c r="B41" s="16"/>
      <c r="C41" s="16"/>
      <c r="D41" s="16"/>
      <c r="E41" s="16"/>
      <c r="F41" s="16"/>
    </row>
    <row r="42" customFormat="false" ht="18" hidden="false" customHeight="true" outlineLevel="0" collapsed="false">
      <c r="A42" s="16"/>
      <c r="B42" s="16"/>
      <c r="C42" s="16"/>
      <c r="D42" s="16"/>
      <c r="E42" s="16"/>
      <c r="F42" s="16"/>
    </row>
    <row r="43" customFormat="false" ht="18" hidden="false" customHeight="true" outlineLevel="0" collapsed="false">
      <c r="A43" s="16"/>
      <c r="B43" s="16"/>
      <c r="C43" s="16"/>
      <c r="D43" s="16"/>
      <c r="E43" s="16"/>
      <c r="F43" s="16"/>
    </row>
    <row r="44" customFormat="false" ht="18" hidden="false" customHeight="true" outlineLevel="0" collapsed="false">
      <c r="A44" s="16"/>
      <c r="B44" s="16"/>
      <c r="C44" s="16"/>
      <c r="D44" s="16"/>
      <c r="E44" s="16"/>
      <c r="F44" s="16"/>
    </row>
    <row r="45" customFormat="false" ht="18" hidden="false" customHeight="true" outlineLevel="0" collapsed="false"/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J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6" min="2" style="1" width="13"/>
    <col collapsed="false" customWidth="true" hidden="false" outlineLevel="0" max="7" min="7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26</v>
      </c>
      <c r="B2" s="2"/>
      <c r="C2" s="2"/>
      <c r="D2" s="2"/>
      <c r="E2" s="2"/>
      <c r="F2" s="2"/>
      <c r="G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24" hidden="false" customHeight="true" outlineLevel="0" collapsed="false">
      <c r="A5" s="7" t="s">
        <v>27</v>
      </c>
      <c r="B5" s="7"/>
      <c r="C5" s="7"/>
      <c r="D5" s="7"/>
      <c r="E5" s="7"/>
      <c r="F5" s="7"/>
      <c r="G5" s="7"/>
      <c r="H5" s="17"/>
      <c r="I5" s="17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</row>
    <row r="7" customFormat="false" ht="42" hidden="false" customHeight="true" outlineLevel="0" collapsed="false">
      <c r="A7" s="18" t="s">
        <v>28</v>
      </c>
      <c r="B7" s="18" t="s">
        <v>29</v>
      </c>
      <c r="C7" s="18" t="s">
        <v>30</v>
      </c>
      <c r="D7" s="18" t="s">
        <v>31</v>
      </c>
      <c r="E7" s="18" t="s">
        <v>32</v>
      </c>
      <c r="F7" s="18" t="s">
        <v>33</v>
      </c>
      <c r="G7" s="18" t="s">
        <v>34</v>
      </c>
      <c r="H7" s="19" t="s">
        <v>35</v>
      </c>
      <c r="I7" s="19" t="s">
        <v>36</v>
      </c>
      <c r="J7" s="1" t="s">
        <v>37</v>
      </c>
    </row>
    <row r="8" customFormat="false" ht="30" hidden="false" customHeight="true" outlineLevel="0" collapsed="false">
      <c r="A8" s="31" t="n">
        <v>46311</v>
      </c>
      <c r="B8" s="32" t="s">
        <v>38</v>
      </c>
      <c r="C8" s="32" t="s">
        <v>14</v>
      </c>
      <c r="D8" s="32"/>
      <c r="E8" s="33" t="n">
        <v>60</v>
      </c>
      <c r="F8" s="32" t="s">
        <v>39</v>
      </c>
      <c r="G8" s="9" t="str">
        <f aca="false">IF(COUNTA(A8:F8)=0,"",IF(OR(NOT(ISNUMBER(A8)),NOT(ISNUMBER(E8)),E8&lt;0,F8="",AND(B8&lt;&gt;"Gasto",B8&lt;&gt;"Aporte",B8&lt;&gt;"Traspaso",B8&lt;&gt;"Devolución"),AND(OR(B8="Gasto",B8="Traspaso"),COUNTIFS(Sobres!A16:A27,C8)&lt;&gt;1),AND(OR(B8="Aporte",B8="Devolución",B8="Traspaso"),COUNTIFS(Sobres!A16:A27,D8)&lt;&gt;1),AND(OR(B8="Aporte",B8="Devolución"),C8&lt;&gt;""),AND(B8="Gasto",D8&lt;&gt;""),AND(B8="Traspaso",C8=D8)),"REVISAR datos","Correcto"))</f>
        <v>Correcto</v>
      </c>
      <c r="H8" s="23" t="str">
        <f aca="false">IF(C8="","",IF(COUNTIFS(Sobres!A16:A27,C8)=1,INDEX(Sobres!B16:B27,MATCH(C8,Sobres!A16:A27,0)),"REVISAR clave"))</f>
        <v>Alimentación</v>
      </c>
      <c r="I8" s="23" t="str">
        <f aca="false">IF(D8="","",IF(COUNTIFS(Sobres!A16:A27,D8)=1,INDEX(Sobres!B16:B27,MATCH(D8,Sobres!A16:A27,0)),"REVISAR clave"))</f>
        <v/>
      </c>
      <c r="J8" s="1" t="n">
        <f aca="false">IF(COUNTA(A8:F8)&gt;0,ROW(),0)</f>
        <v>8</v>
      </c>
    </row>
    <row r="9" customFormat="false" ht="30" hidden="false" customHeight="true" outlineLevel="0" collapsed="false">
      <c r="A9" s="31" t="n">
        <v>46312</v>
      </c>
      <c r="B9" s="32" t="s">
        <v>40</v>
      </c>
      <c r="C9" s="32" t="s">
        <v>16</v>
      </c>
      <c r="D9" s="32" t="s">
        <v>14</v>
      </c>
      <c r="E9" s="33" t="n">
        <v>20</v>
      </c>
      <c r="F9" s="32" t="s">
        <v>41</v>
      </c>
      <c r="G9" s="9" t="str">
        <f aca="false">IF(COUNTA(A9:F9)=0,"",IF(OR(NOT(ISNUMBER(A9)),NOT(ISNUMBER(E9)),E9&lt;0,F9="",AND(B9&lt;&gt;"Gasto",B9&lt;&gt;"Aporte",B9&lt;&gt;"Traspaso",B9&lt;&gt;"Devolución"),AND(OR(B9="Gasto",B9="Traspaso"),COUNTIFS(Sobres!A16:A27,C9)&lt;&gt;1),AND(OR(B9="Aporte",B9="Devolución",B9="Traspaso"),COUNTIFS(Sobres!A16:A27,D9)&lt;&gt;1),AND(OR(B9="Aporte",B9="Devolución"),C9&lt;&gt;""),AND(B9="Gasto",D9&lt;&gt;""),AND(B9="Traspaso",C9=D9)),"REVISAR datos","Correcto"))</f>
        <v>Correcto</v>
      </c>
      <c r="H9" s="23" t="str">
        <f aca="false">IF(C9="","",IF(COUNTIFS(Sobres!A16:A27,C9)=1,INDEX(Sobres!B16:B27,MATCH(C9,Sobres!A16:A27,0)),"REVISAR clave"))</f>
        <v>Ocio</v>
      </c>
      <c r="I9" s="23" t="str">
        <f aca="false">IF(D9="","",IF(COUNTIFS(Sobres!A16:A27,D9)=1,INDEX(Sobres!B16:B27,MATCH(D9,Sobres!A16:A27,0)),"REVISAR clave"))</f>
        <v>Alimentación</v>
      </c>
      <c r="J9" s="1" t="n">
        <f aca="false">IF(COUNTA(A9:F9)&gt;0,ROW(),0)</f>
        <v>9</v>
      </c>
    </row>
    <row r="10" customFormat="false" ht="30" hidden="false" customHeight="true" outlineLevel="0" collapsed="false">
      <c r="A10" s="31" t="n">
        <v>46313</v>
      </c>
      <c r="B10" s="32" t="s">
        <v>42</v>
      </c>
      <c r="C10" s="32"/>
      <c r="D10" s="32" t="s">
        <v>14</v>
      </c>
      <c r="E10" s="33" t="n">
        <v>10</v>
      </c>
      <c r="F10" s="32" t="s">
        <v>43</v>
      </c>
      <c r="G10" s="9" t="str">
        <f aca="false">IF(COUNTA(A10:F10)=0,"",IF(OR(NOT(ISNUMBER(A10)),NOT(ISNUMBER(E10)),E10&lt;0,F10="",AND(B10&lt;&gt;"Gasto",B10&lt;&gt;"Aporte",B10&lt;&gt;"Traspaso",B10&lt;&gt;"Devolución"),AND(OR(B10="Gasto",B10="Traspaso"),COUNTIFS(Sobres!A16:A27,C10)&lt;&gt;1),AND(OR(B10="Aporte",B10="Devolución",B10="Traspaso"),COUNTIFS(Sobres!A16:A27,D10)&lt;&gt;1),AND(OR(B10="Aporte",B10="Devolución"),C10&lt;&gt;""),AND(B10="Gasto",D10&lt;&gt;""),AND(B10="Traspaso",C10=D10)),"REVISAR datos","Correcto"))</f>
        <v>Correcto</v>
      </c>
      <c r="H10" s="23" t="str">
        <f aca="false">IF(C10="","",IF(COUNTIFS(Sobres!A16:A27,C10)=1,INDEX(Sobres!B16:B27,MATCH(C10,Sobres!A16:A27,0)),"REVISAR clave"))</f>
        <v/>
      </c>
      <c r="I10" s="23" t="str">
        <f aca="false">IF(D10="","",IF(COUNTIFS(Sobres!A16:A27,D10)=1,INDEX(Sobres!B16:B27,MATCH(D10,Sobres!A16:A27,0)),"REVISAR clave"))</f>
        <v>Alimentación</v>
      </c>
      <c r="J10" s="1" t="n">
        <f aca="false">IF(COUNTA(A10:F10)&gt;0,ROW(),0)</f>
        <v>10</v>
      </c>
    </row>
    <row r="11" customFormat="false" ht="30" hidden="false" customHeight="true" outlineLevel="0" collapsed="false">
      <c r="A11" s="31"/>
      <c r="B11" s="32"/>
      <c r="C11" s="32"/>
      <c r="D11" s="32"/>
      <c r="E11" s="33"/>
      <c r="F11" s="32"/>
      <c r="G11" s="9" t="str">
        <f aca="false">IF(COUNTA(A11:F11)=0,"",IF(OR(NOT(ISNUMBER(A11)),NOT(ISNUMBER(E11)),E11&lt;0,F11="",AND(B11&lt;&gt;"Gasto",B11&lt;&gt;"Aporte",B11&lt;&gt;"Traspaso",B11&lt;&gt;"Devolución"),AND(OR(B11="Gasto",B11="Traspaso"),COUNTIFS(Sobres!A16:A27,C11)&lt;&gt;1),AND(OR(B11="Aporte",B11="Devolución",B11="Traspaso"),COUNTIFS(Sobres!A16:A27,D11)&lt;&gt;1),AND(OR(B11="Aporte",B11="Devolución"),C11&lt;&gt;""),AND(B11="Gasto",D11&lt;&gt;""),AND(B11="Traspaso",C11=D11)),"REVISAR datos","Correcto"))</f>
        <v/>
      </c>
      <c r="H11" s="23" t="str">
        <f aca="false">IF(C11="","",IF(COUNTIFS(Sobres!A16:A27,C11)=1,INDEX(Sobres!B16:B27,MATCH(C11,Sobres!A16:A27,0)),"REVISAR clave"))</f>
        <v/>
      </c>
      <c r="I11" s="23" t="str">
        <f aca="false">IF(D11="","",IF(COUNTIFS(Sobres!A16:A27,D11)=1,INDEX(Sobres!B16:B27,MATCH(D11,Sobres!A16:A27,0)),"REVISAR clave"))</f>
        <v/>
      </c>
      <c r="J11" s="1" t="n">
        <f aca="false">IF(COUNTA(A11:F11)&gt;0,ROW(),0)</f>
        <v>0</v>
      </c>
    </row>
    <row r="12" customFormat="false" ht="30" hidden="false" customHeight="true" outlineLevel="0" collapsed="false">
      <c r="A12" s="31"/>
      <c r="B12" s="32"/>
      <c r="C12" s="32"/>
      <c r="D12" s="32"/>
      <c r="E12" s="33"/>
      <c r="F12" s="32"/>
      <c r="G12" s="9" t="str">
        <f aca="false">IF(COUNTA(A12:F12)=0,"",IF(OR(NOT(ISNUMBER(A12)),NOT(ISNUMBER(E12)),E12&lt;0,F12="",AND(B12&lt;&gt;"Gasto",B12&lt;&gt;"Aporte",B12&lt;&gt;"Traspaso",B12&lt;&gt;"Devolución"),AND(OR(B12="Gasto",B12="Traspaso"),COUNTIFS(Sobres!A16:A27,C12)&lt;&gt;1),AND(OR(B12="Aporte",B12="Devolución",B12="Traspaso"),COUNTIFS(Sobres!A16:A27,D12)&lt;&gt;1),AND(OR(B12="Aporte",B12="Devolución"),C12&lt;&gt;""),AND(B12="Gasto",D12&lt;&gt;""),AND(B12="Traspaso",C12=D12)),"REVISAR datos","Correcto"))</f>
        <v/>
      </c>
      <c r="H12" s="23" t="str">
        <f aca="false">IF(C12="","",IF(COUNTIFS(Sobres!A16:A27,C12)=1,INDEX(Sobres!B16:B27,MATCH(C12,Sobres!A16:A27,0)),"REVISAR clave"))</f>
        <v/>
      </c>
      <c r="I12" s="23" t="str">
        <f aca="false">IF(D12="","",IF(COUNTIFS(Sobres!A16:A27,D12)=1,INDEX(Sobres!B16:B27,MATCH(D12,Sobres!A16:A27,0)),"REVISAR clave"))</f>
        <v/>
      </c>
      <c r="J12" s="1" t="n">
        <f aca="false">IF(COUNTA(A12:F12)&gt;0,ROW(),0)</f>
        <v>0</v>
      </c>
    </row>
    <row r="13" customFormat="false" ht="30" hidden="false" customHeight="true" outlineLevel="0" collapsed="false">
      <c r="A13" s="31"/>
      <c r="B13" s="32"/>
      <c r="C13" s="32"/>
      <c r="D13" s="32"/>
      <c r="E13" s="33"/>
      <c r="F13" s="32"/>
      <c r="G13" s="9" t="str">
        <f aca="false">IF(COUNTA(A13:F13)=0,"",IF(OR(NOT(ISNUMBER(A13)),NOT(ISNUMBER(E13)),E13&lt;0,F13="",AND(B13&lt;&gt;"Gasto",B13&lt;&gt;"Aporte",B13&lt;&gt;"Traspaso",B13&lt;&gt;"Devolución"),AND(OR(B13="Gasto",B13="Traspaso"),COUNTIFS(Sobres!A16:A27,C13)&lt;&gt;1),AND(OR(B13="Aporte",B13="Devolución",B13="Traspaso"),COUNTIFS(Sobres!A16:A27,D13)&lt;&gt;1),AND(OR(B13="Aporte",B13="Devolución"),C13&lt;&gt;""),AND(B13="Gasto",D13&lt;&gt;""),AND(B13="Traspaso",C13=D13)),"REVISAR datos","Correcto"))</f>
        <v/>
      </c>
      <c r="H13" s="23" t="str">
        <f aca="false">IF(C13="","",IF(COUNTIFS(Sobres!A16:A27,C13)=1,INDEX(Sobres!B16:B27,MATCH(C13,Sobres!A16:A27,0)),"REVISAR clave"))</f>
        <v/>
      </c>
      <c r="I13" s="23" t="str">
        <f aca="false">IF(D13="","",IF(COUNTIFS(Sobres!A16:A27,D13)=1,INDEX(Sobres!B16:B27,MATCH(D13,Sobres!A16:A27,0)),"REVISAR clave"))</f>
        <v/>
      </c>
      <c r="J13" s="1" t="n">
        <f aca="false">IF(COUNTA(A13:F13)&gt;0,ROW(),0)</f>
        <v>0</v>
      </c>
    </row>
    <row r="14" customFormat="false" ht="30" hidden="false" customHeight="true" outlineLevel="0" collapsed="false">
      <c r="A14" s="31"/>
      <c r="B14" s="32"/>
      <c r="C14" s="32"/>
      <c r="D14" s="32"/>
      <c r="E14" s="33"/>
      <c r="F14" s="32"/>
      <c r="G14" s="9" t="str">
        <f aca="false">IF(COUNTA(A14:F14)=0,"",IF(OR(NOT(ISNUMBER(A14)),NOT(ISNUMBER(E14)),E14&lt;0,F14="",AND(B14&lt;&gt;"Gasto",B14&lt;&gt;"Aporte",B14&lt;&gt;"Traspaso",B14&lt;&gt;"Devolución"),AND(OR(B14="Gasto",B14="Traspaso"),COUNTIFS(Sobres!A16:A27,C14)&lt;&gt;1),AND(OR(B14="Aporte",B14="Devolución",B14="Traspaso"),COUNTIFS(Sobres!A16:A27,D14)&lt;&gt;1),AND(OR(B14="Aporte",B14="Devolución"),C14&lt;&gt;""),AND(B14="Gasto",D14&lt;&gt;""),AND(B14="Traspaso",C14=D14)),"REVISAR datos","Correcto"))</f>
        <v/>
      </c>
      <c r="H14" s="23" t="str">
        <f aca="false">IF(C14="","",IF(COUNTIFS(Sobres!A16:A27,C14)=1,INDEX(Sobres!B16:B27,MATCH(C14,Sobres!A16:A27,0)),"REVISAR clave"))</f>
        <v/>
      </c>
      <c r="I14" s="23" t="str">
        <f aca="false">IF(D14="","",IF(COUNTIFS(Sobres!A16:A27,D14)=1,INDEX(Sobres!B16:B27,MATCH(D14,Sobres!A16:A27,0)),"REVISAR clave"))</f>
        <v/>
      </c>
      <c r="J14" s="1" t="n">
        <f aca="false">IF(COUNTA(A14:F14)&gt;0,ROW(),0)</f>
        <v>0</v>
      </c>
    </row>
    <row r="15" customFormat="false" ht="30" hidden="false" customHeight="true" outlineLevel="0" collapsed="false">
      <c r="A15" s="31"/>
      <c r="B15" s="32"/>
      <c r="C15" s="32"/>
      <c r="D15" s="32"/>
      <c r="E15" s="33"/>
      <c r="F15" s="32"/>
      <c r="G15" s="9" t="str">
        <f aca="false">IF(COUNTA(A15:F15)=0,"",IF(OR(NOT(ISNUMBER(A15)),NOT(ISNUMBER(E15)),E15&lt;0,F15="",AND(B15&lt;&gt;"Gasto",B15&lt;&gt;"Aporte",B15&lt;&gt;"Traspaso",B15&lt;&gt;"Devolución"),AND(OR(B15="Gasto",B15="Traspaso"),COUNTIFS(Sobres!A16:A27,C15)&lt;&gt;1),AND(OR(B15="Aporte",B15="Devolución",B15="Traspaso"),COUNTIFS(Sobres!A16:A27,D15)&lt;&gt;1),AND(OR(B15="Aporte",B15="Devolución"),C15&lt;&gt;""),AND(B15="Gasto",D15&lt;&gt;""),AND(B15="Traspaso",C15=D15)),"REVISAR datos","Correcto"))</f>
        <v/>
      </c>
      <c r="H15" s="23" t="str">
        <f aca="false">IF(C15="","",IF(COUNTIFS(Sobres!A16:A27,C15)=1,INDEX(Sobres!B16:B27,MATCH(C15,Sobres!A16:A27,0)),"REVISAR clave"))</f>
        <v/>
      </c>
      <c r="I15" s="23" t="str">
        <f aca="false">IF(D15="","",IF(COUNTIFS(Sobres!A16:A27,D15)=1,INDEX(Sobres!B16:B27,MATCH(D15,Sobres!A16:A27,0)),"REVISAR clave"))</f>
        <v/>
      </c>
      <c r="J15" s="1" t="n">
        <f aca="false">IF(COUNTA(A15:F15)&gt;0,ROW(),0)</f>
        <v>0</v>
      </c>
    </row>
    <row r="16" customFormat="false" ht="30" hidden="false" customHeight="true" outlineLevel="0" collapsed="false">
      <c r="A16" s="31"/>
      <c r="B16" s="32"/>
      <c r="C16" s="32"/>
      <c r="D16" s="32"/>
      <c r="E16" s="33"/>
      <c r="F16" s="32"/>
      <c r="G16" s="9" t="str">
        <f aca="false">IF(COUNTA(A16:F16)=0,"",IF(OR(NOT(ISNUMBER(A16)),NOT(ISNUMBER(E16)),E16&lt;0,F16="",AND(B16&lt;&gt;"Gasto",B16&lt;&gt;"Aporte",B16&lt;&gt;"Traspaso",B16&lt;&gt;"Devolución"),AND(OR(B16="Gasto",B16="Traspaso"),COUNTIFS(Sobres!A16:A27,C16)&lt;&gt;1),AND(OR(B16="Aporte",B16="Devolución",B16="Traspaso"),COUNTIFS(Sobres!A16:A27,D16)&lt;&gt;1),AND(OR(B16="Aporte",B16="Devolución"),C16&lt;&gt;""),AND(B16="Gasto",D16&lt;&gt;""),AND(B16="Traspaso",C16=D16)),"REVISAR datos","Correcto"))</f>
        <v/>
      </c>
      <c r="H16" s="23" t="str">
        <f aca="false">IF(C16="","",IF(COUNTIFS(Sobres!A16:A27,C16)=1,INDEX(Sobres!B16:B27,MATCH(C16,Sobres!A16:A27,0)),"REVISAR clave"))</f>
        <v/>
      </c>
      <c r="I16" s="23" t="str">
        <f aca="false">IF(D16="","",IF(COUNTIFS(Sobres!A16:A27,D16)=1,INDEX(Sobres!B16:B27,MATCH(D16,Sobres!A16:A27,0)),"REVISAR clave"))</f>
        <v/>
      </c>
      <c r="J16" s="1" t="n">
        <f aca="false">IF(COUNTA(A16:F16)&gt;0,ROW(),0)</f>
        <v>0</v>
      </c>
    </row>
    <row r="17" customFormat="false" ht="30" hidden="false" customHeight="true" outlineLevel="0" collapsed="false">
      <c r="A17" s="31"/>
      <c r="B17" s="32"/>
      <c r="C17" s="32"/>
      <c r="D17" s="32"/>
      <c r="E17" s="33"/>
      <c r="F17" s="32"/>
      <c r="G17" s="9" t="str">
        <f aca="false">IF(COUNTA(A17:F17)=0,"",IF(OR(NOT(ISNUMBER(A17)),NOT(ISNUMBER(E17)),E17&lt;0,F17="",AND(B17&lt;&gt;"Gasto",B17&lt;&gt;"Aporte",B17&lt;&gt;"Traspaso",B17&lt;&gt;"Devolución"),AND(OR(B17="Gasto",B17="Traspaso"),COUNTIFS(Sobres!A16:A27,C17)&lt;&gt;1),AND(OR(B17="Aporte",B17="Devolución",B17="Traspaso"),COUNTIFS(Sobres!A16:A27,D17)&lt;&gt;1),AND(OR(B17="Aporte",B17="Devolución"),C17&lt;&gt;""),AND(B17="Gasto",D17&lt;&gt;""),AND(B17="Traspaso",C17=D17)),"REVISAR datos","Correcto"))</f>
        <v/>
      </c>
      <c r="H17" s="23" t="str">
        <f aca="false">IF(C17="","",IF(COUNTIFS(Sobres!A16:A27,C17)=1,INDEX(Sobres!B16:B27,MATCH(C17,Sobres!A16:A27,0)),"REVISAR clave"))</f>
        <v/>
      </c>
      <c r="I17" s="23" t="str">
        <f aca="false">IF(D17="","",IF(COUNTIFS(Sobres!A16:A27,D17)=1,INDEX(Sobres!B16:B27,MATCH(D17,Sobres!A16:A27,0)),"REVISAR clave"))</f>
        <v/>
      </c>
      <c r="J17" s="1" t="n">
        <f aca="false">IF(COUNTA(A17:F17)&gt;0,ROW(),0)</f>
        <v>0</v>
      </c>
    </row>
    <row r="18" customFormat="false" ht="30" hidden="false" customHeight="true" outlineLevel="0" collapsed="false">
      <c r="A18" s="31"/>
      <c r="B18" s="32"/>
      <c r="C18" s="32"/>
      <c r="D18" s="32"/>
      <c r="E18" s="33"/>
      <c r="F18" s="32"/>
      <c r="G18" s="9" t="str">
        <f aca="false">IF(COUNTA(A18:F18)=0,"",IF(OR(NOT(ISNUMBER(A18)),NOT(ISNUMBER(E18)),E18&lt;0,F18="",AND(B18&lt;&gt;"Gasto",B18&lt;&gt;"Aporte",B18&lt;&gt;"Traspaso",B18&lt;&gt;"Devolución"),AND(OR(B18="Gasto",B18="Traspaso"),COUNTIFS(Sobres!A16:A27,C18)&lt;&gt;1),AND(OR(B18="Aporte",B18="Devolución",B18="Traspaso"),COUNTIFS(Sobres!A16:A27,D18)&lt;&gt;1),AND(OR(B18="Aporte",B18="Devolución"),C18&lt;&gt;""),AND(B18="Gasto",D18&lt;&gt;""),AND(B18="Traspaso",C18=D18)),"REVISAR datos","Correcto"))</f>
        <v/>
      </c>
      <c r="H18" s="23" t="str">
        <f aca="false">IF(C18="","",IF(COUNTIFS(Sobres!A16:A27,C18)=1,INDEX(Sobres!B16:B27,MATCH(C18,Sobres!A16:A27,0)),"REVISAR clave"))</f>
        <v/>
      </c>
      <c r="I18" s="23" t="str">
        <f aca="false">IF(D18="","",IF(COUNTIFS(Sobres!A16:A27,D18)=1,INDEX(Sobres!B16:B27,MATCH(D18,Sobres!A16:A27,0)),"REVISAR clave"))</f>
        <v/>
      </c>
      <c r="J18" s="1" t="n">
        <f aca="false">IF(COUNTA(A18:F18)&gt;0,ROW(),0)</f>
        <v>0</v>
      </c>
    </row>
    <row r="19" customFormat="false" ht="30" hidden="false" customHeight="true" outlineLevel="0" collapsed="false">
      <c r="A19" s="31"/>
      <c r="B19" s="32"/>
      <c r="C19" s="32"/>
      <c r="D19" s="32"/>
      <c r="E19" s="33"/>
      <c r="F19" s="32"/>
      <c r="G19" s="9" t="str">
        <f aca="false">IF(COUNTA(A19:F19)=0,"",IF(OR(NOT(ISNUMBER(A19)),NOT(ISNUMBER(E19)),E19&lt;0,F19="",AND(B19&lt;&gt;"Gasto",B19&lt;&gt;"Aporte",B19&lt;&gt;"Traspaso",B19&lt;&gt;"Devolución"),AND(OR(B19="Gasto",B19="Traspaso"),COUNTIFS(Sobres!A16:A27,C19)&lt;&gt;1),AND(OR(B19="Aporte",B19="Devolución",B19="Traspaso"),COUNTIFS(Sobres!A16:A27,D19)&lt;&gt;1),AND(OR(B19="Aporte",B19="Devolución"),C19&lt;&gt;""),AND(B19="Gasto",D19&lt;&gt;""),AND(B19="Traspaso",C19=D19)),"REVISAR datos","Correcto"))</f>
        <v/>
      </c>
      <c r="H19" s="23" t="str">
        <f aca="false">IF(C19="","",IF(COUNTIFS(Sobres!A16:A27,C19)=1,INDEX(Sobres!B16:B27,MATCH(C19,Sobres!A16:A27,0)),"REVISAR clave"))</f>
        <v/>
      </c>
      <c r="I19" s="23" t="str">
        <f aca="false">IF(D19="","",IF(COUNTIFS(Sobres!A16:A27,D19)=1,INDEX(Sobres!B16:B27,MATCH(D19,Sobres!A16:A27,0)),"REVISAR clave"))</f>
        <v/>
      </c>
      <c r="J19" s="1" t="n">
        <f aca="false">IF(COUNTA(A19:F19)&gt;0,ROW(),0)</f>
        <v>0</v>
      </c>
    </row>
    <row r="20" customFormat="false" ht="30" hidden="false" customHeight="true" outlineLevel="0" collapsed="false">
      <c r="A20" s="31"/>
      <c r="B20" s="32"/>
      <c r="C20" s="32"/>
      <c r="D20" s="32"/>
      <c r="E20" s="33"/>
      <c r="F20" s="32"/>
      <c r="G20" s="9" t="str">
        <f aca="false">IF(COUNTA(A20:F20)=0,"",IF(OR(NOT(ISNUMBER(A20)),NOT(ISNUMBER(E20)),E20&lt;0,F20="",AND(B20&lt;&gt;"Gasto",B20&lt;&gt;"Aporte",B20&lt;&gt;"Traspaso",B20&lt;&gt;"Devolución"),AND(OR(B20="Gasto",B20="Traspaso"),COUNTIFS(Sobres!A16:A27,C20)&lt;&gt;1),AND(OR(B20="Aporte",B20="Devolución",B20="Traspaso"),COUNTIFS(Sobres!A16:A27,D20)&lt;&gt;1),AND(OR(B20="Aporte",B20="Devolución"),C20&lt;&gt;""),AND(B20="Gasto",D20&lt;&gt;""),AND(B20="Traspaso",C20=D20)),"REVISAR datos","Correcto"))</f>
        <v/>
      </c>
      <c r="H20" s="23" t="str">
        <f aca="false">IF(C20="","",IF(COUNTIFS(Sobres!A16:A27,C20)=1,INDEX(Sobres!B16:B27,MATCH(C20,Sobres!A16:A27,0)),"REVISAR clave"))</f>
        <v/>
      </c>
      <c r="I20" s="23" t="str">
        <f aca="false">IF(D20="","",IF(COUNTIFS(Sobres!A16:A27,D20)=1,INDEX(Sobres!B16:B27,MATCH(D20,Sobres!A16:A27,0)),"REVISAR clave"))</f>
        <v/>
      </c>
      <c r="J20" s="1" t="n">
        <f aca="false">IF(COUNTA(A20:F20)&gt;0,ROW(),0)</f>
        <v>0</v>
      </c>
    </row>
    <row r="21" customFormat="false" ht="30" hidden="false" customHeight="true" outlineLevel="0" collapsed="false">
      <c r="A21" s="31"/>
      <c r="B21" s="32"/>
      <c r="C21" s="32"/>
      <c r="D21" s="32"/>
      <c r="E21" s="33"/>
      <c r="F21" s="32"/>
      <c r="G21" s="9" t="str">
        <f aca="false">IF(COUNTA(A21:F21)=0,"",IF(OR(NOT(ISNUMBER(A21)),NOT(ISNUMBER(E21)),E21&lt;0,F21="",AND(B21&lt;&gt;"Gasto",B21&lt;&gt;"Aporte",B21&lt;&gt;"Traspaso",B21&lt;&gt;"Devolución"),AND(OR(B21="Gasto",B21="Traspaso"),COUNTIFS(Sobres!A16:A27,C21)&lt;&gt;1),AND(OR(B21="Aporte",B21="Devolución",B21="Traspaso"),COUNTIFS(Sobres!A16:A27,D21)&lt;&gt;1),AND(OR(B21="Aporte",B21="Devolución"),C21&lt;&gt;""),AND(B21="Gasto",D21&lt;&gt;""),AND(B21="Traspaso",C21=D21)),"REVISAR datos","Correcto"))</f>
        <v/>
      </c>
      <c r="H21" s="23" t="str">
        <f aca="false">IF(C21="","",IF(COUNTIFS(Sobres!A16:A27,C21)=1,INDEX(Sobres!B16:B27,MATCH(C21,Sobres!A16:A27,0)),"REVISAR clave"))</f>
        <v/>
      </c>
      <c r="I21" s="23" t="str">
        <f aca="false">IF(D21="","",IF(COUNTIFS(Sobres!A16:A27,D21)=1,INDEX(Sobres!B16:B27,MATCH(D21,Sobres!A16:A27,0)),"REVISAR clave"))</f>
        <v/>
      </c>
      <c r="J21" s="1" t="n">
        <f aca="false">IF(COUNTA(A21:F21)&gt;0,ROW(),0)</f>
        <v>0</v>
      </c>
    </row>
    <row r="22" customFormat="false" ht="30" hidden="false" customHeight="true" outlineLevel="0" collapsed="false">
      <c r="A22" s="31"/>
      <c r="B22" s="32"/>
      <c r="C22" s="32"/>
      <c r="D22" s="32"/>
      <c r="E22" s="33"/>
      <c r="F22" s="32"/>
      <c r="G22" s="9" t="str">
        <f aca="false">IF(COUNTA(A22:F22)=0,"",IF(OR(NOT(ISNUMBER(A22)),NOT(ISNUMBER(E22)),E22&lt;0,F22="",AND(B22&lt;&gt;"Gasto",B22&lt;&gt;"Aporte",B22&lt;&gt;"Traspaso",B22&lt;&gt;"Devolución"),AND(OR(B22="Gasto",B22="Traspaso"),COUNTIFS(Sobres!A16:A27,C22)&lt;&gt;1),AND(OR(B22="Aporte",B22="Devolución",B22="Traspaso"),COUNTIFS(Sobres!A16:A27,D22)&lt;&gt;1),AND(OR(B22="Aporte",B22="Devolución"),C22&lt;&gt;""),AND(B22="Gasto",D22&lt;&gt;""),AND(B22="Traspaso",C22=D22)),"REVISAR datos","Correcto"))</f>
        <v/>
      </c>
      <c r="H22" s="23" t="str">
        <f aca="false">IF(C22="","",IF(COUNTIFS(Sobres!A16:A27,C22)=1,INDEX(Sobres!B16:B27,MATCH(C22,Sobres!A16:A27,0)),"REVISAR clave"))</f>
        <v/>
      </c>
      <c r="I22" s="23" t="str">
        <f aca="false">IF(D22="","",IF(COUNTIFS(Sobres!A16:A27,D22)=1,INDEX(Sobres!B16:B27,MATCH(D22,Sobres!A16:A27,0)),"REVISAR clave"))</f>
        <v/>
      </c>
      <c r="J22" s="1" t="n">
        <f aca="false">IF(COUNTA(A22:F22)&gt;0,ROW(),0)</f>
        <v>0</v>
      </c>
    </row>
    <row r="23" customFormat="false" ht="30" hidden="false" customHeight="true" outlineLevel="0" collapsed="false">
      <c r="A23" s="31"/>
      <c r="B23" s="32"/>
      <c r="C23" s="32"/>
      <c r="D23" s="32"/>
      <c r="E23" s="33"/>
      <c r="F23" s="32"/>
      <c r="G23" s="9" t="str">
        <f aca="false">IF(COUNTA(A23:F23)=0,"",IF(OR(NOT(ISNUMBER(A23)),NOT(ISNUMBER(E23)),E23&lt;0,F23="",AND(B23&lt;&gt;"Gasto",B23&lt;&gt;"Aporte",B23&lt;&gt;"Traspaso",B23&lt;&gt;"Devolución"),AND(OR(B23="Gasto",B23="Traspaso"),COUNTIFS(Sobres!A16:A27,C23)&lt;&gt;1),AND(OR(B23="Aporte",B23="Devolución",B23="Traspaso"),COUNTIFS(Sobres!A16:A27,D23)&lt;&gt;1),AND(OR(B23="Aporte",B23="Devolución"),C23&lt;&gt;""),AND(B23="Gasto",D23&lt;&gt;""),AND(B23="Traspaso",C23=D23)),"REVISAR datos","Correcto"))</f>
        <v/>
      </c>
      <c r="H23" s="23" t="str">
        <f aca="false">IF(C23="","",IF(COUNTIFS(Sobres!A16:A27,C23)=1,INDEX(Sobres!B16:B27,MATCH(C23,Sobres!A16:A27,0)),"REVISAR clave"))</f>
        <v/>
      </c>
      <c r="I23" s="23" t="str">
        <f aca="false">IF(D23="","",IF(COUNTIFS(Sobres!A16:A27,D23)=1,INDEX(Sobres!B16:B27,MATCH(D23,Sobres!A16:A27,0)),"REVISAR clave"))</f>
        <v/>
      </c>
      <c r="J23" s="1" t="n">
        <f aca="false">IF(COUNTA(A23:F23)&gt;0,ROW(),0)</f>
        <v>0</v>
      </c>
    </row>
    <row r="24" customFormat="false" ht="30" hidden="false" customHeight="true" outlineLevel="0" collapsed="false">
      <c r="A24" s="31"/>
      <c r="B24" s="32"/>
      <c r="C24" s="32"/>
      <c r="D24" s="32"/>
      <c r="E24" s="33"/>
      <c r="F24" s="32"/>
      <c r="G24" s="9" t="str">
        <f aca="false">IF(COUNTA(A24:F24)=0,"",IF(OR(NOT(ISNUMBER(A24)),NOT(ISNUMBER(E24)),E24&lt;0,F24="",AND(B24&lt;&gt;"Gasto",B24&lt;&gt;"Aporte",B24&lt;&gt;"Traspaso",B24&lt;&gt;"Devolución"),AND(OR(B24="Gasto",B24="Traspaso"),COUNTIFS(Sobres!A16:A27,C24)&lt;&gt;1),AND(OR(B24="Aporte",B24="Devolución",B24="Traspaso"),COUNTIFS(Sobres!A16:A27,D24)&lt;&gt;1),AND(OR(B24="Aporte",B24="Devolución"),C24&lt;&gt;""),AND(B24="Gasto",D24&lt;&gt;""),AND(B24="Traspaso",C24=D24)),"REVISAR datos","Correcto"))</f>
        <v/>
      </c>
      <c r="H24" s="23" t="str">
        <f aca="false">IF(C24="","",IF(COUNTIFS(Sobres!A16:A27,C24)=1,INDEX(Sobres!B16:B27,MATCH(C24,Sobres!A16:A27,0)),"REVISAR clave"))</f>
        <v/>
      </c>
      <c r="I24" s="23" t="str">
        <f aca="false">IF(D24="","",IF(COUNTIFS(Sobres!A16:A27,D24)=1,INDEX(Sobres!B16:B27,MATCH(D24,Sobres!A16:A27,0)),"REVISAR clave"))</f>
        <v/>
      </c>
      <c r="J24" s="1" t="n">
        <f aca="false">IF(COUNTA(A24:F24)&gt;0,ROW(),0)</f>
        <v>0</v>
      </c>
    </row>
    <row r="25" customFormat="false" ht="30" hidden="false" customHeight="true" outlineLevel="0" collapsed="false">
      <c r="A25" s="31"/>
      <c r="B25" s="32"/>
      <c r="C25" s="32"/>
      <c r="D25" s="32"/>
      <c r="E25" s="33"/>
      <c r="F25" s="32"/>
      <c r="G25" s="9" t="str">
        <f aca="false">IF(COUNTA(A25:F25)=0,"",IF(OR(NOT(ISNUMBER(A25)),NOT(ISNUMBER(E25)),E25&lt;0,F25="",AND(B25&lt;&gt;"Gasto",B25&lt;&gt;"Aporte",B25&lt;&gt;"Traspaso",B25&lt;&gt;"Devolución"),AND(OR(B25="Gasto",B25="Traspaso"),COUNTIFS(Sobres!A16:A27,C25)&lt;&gt;1),AND(OR(B25="Aporte",B25="Devolución",B25="Traspaso"),COUNTIFS(Sobres!A16:A27,D25)&lt;&gt;1),AND(OR(B25="Aporte",B25="Devolución"),C25&lt;&gt;""),AND(B25="Gasto",D25&lt;&gt;""),AND(B25="Traspaso",C25=D25)),"REVISAR datos","Correcto"))</f>
        <v/>
      </c>
      <c r="H25" s="23" t="str">
        <f aca="false">IF(C25="","",IF(COUNTIFS(Sobres!A16:A27,C25)=1,INDEX(Sobres!B16:B27,MATCH(C25,Sobres!A16:A27,0)),"REVISAR clave"))</f>
        <v/>
      </c>
      <c r="I25" s="23" t="str">
        <f aca="false">IF(D25="","",IF(COUNTIFS(Sobres!A16:A27,D25)=1,INDEX(Sobres!B16:B27,MATCH(D25,Sobres!A16:A27,0)),"REVISAR clave"))</f>
        <v/>
      </c>
      <c r="J25" s="1" t="n">
        <f aca="false">IF(COUNTA(A25:F25)&gt;0,ROW(),0)</f>
        <v>0</v>
      </c>
    </row>
    <row r="26" customFormat="false" ht="30" hidden="false" customHeight="true" outlineLevel="0" collapsed="false">
      <c r="A26" s="31"/>
      <c r="B26" s="32"/>
      <c r="C26" s="32"/>
      <c r="D26" s="32"/>
      <c r="E26" s="33"/>
      <c r="F26" s="32"/>
      <c r="G26" s="9" t="str">
        <f aca="false">IF(COUNTA(A26:F26)=0,"",IF(OR(NOT(ISNUMBER(A26)),NOT(ISNUMBER(E26)),E26&lt;0,F26="",AND(B26&lt;&gt;"Gasto",B26&lt;&gt;"Aporte",B26&lt;&gt;"Traspaso",B26&lt;&gt;"Devolución"),AND(OR(B26="Gasto",B26="Traspaso"),COUNTIFS(Sobres!A16:A27,C26)&lt;&gt;1),AND(OR(B26="Aporte",B26="Devolución",B26="Traspaso"),COUNTIFS(Sobres!A16:A27,D26)&lt;&gt;1),AND(OR(B26="Aporte",B26="Devolución"),C26&lt;&gt;""),AND(B26="Gasto",D26&lt;&gt;""),AND(B26="Traspaso",C26=D26)),"REVISAR datos","Correcto"))</f>
        <v/>
      </c>
      <c r="H26" s="23" t="str">
        <f aca="false">IF(C26="","",IF(COUNTIFS(Sobres!A16:A27,C26)=1,INDEX(Sobres!B16:B27,MATCH(C26,Sobres!A16:A27,0)),"REVISAR clave"))</f>
        <v/>
      </c>
      <c r="I26" s="23" t="str">
        <f aca="false">IF(D26="","",IF(COUNTIFS(Sobres!A16:A27,D26)=1,INDEX(Sobres!B16:B27,MATCH(D26,Sobres!A16:A27,0)),"REVISAR clave"))</f>
        <v/>
      </c>
      <c r="J26" s="1" t="n">
        <f aca="false">IF(COUNTA(A26:F26)&gt;0,ROW(),0)</f>
        <v>0</v>
      </c>
    </row>
    <row r="27" customFormat="false" ht="30" hidden="false" customHeight="true" outlineLevel="0" collapsed="false">
      <c r="A27" s="31"/>
      <c r="B27" s="32"/>
      <c r="C27" s="32"/>
      <c r="D27" s="32"/>
      <c r="E27" s="33"/>
      <c r="F27" s="32"/>
      <c r="G27" s="9" t="str">
        <f aca="false">IF(COUNTA(A27:F27)=0,"",IF(OR(NOT(ISNUMBER(A27)),NOT(ISNUMBER(E27)),E27&lt;0,F27="",AND(B27&lt;&gt;"Gasto",B27&lt;&gt;"Aporte",B27&lt;&gt;"Traspaso",B27&lt;&gt;"Devolución"),AND(OR(B27="Gasto",B27="Traspaso"),COUNTIFS(Sobres!A16:A27,C27)&lt;&gt;1),AND(OR(B27="Aporte",B27="Devolución",B27="Traspaso"),COUNTIFS(Sobres!A16:A27,D27)&lt;&gt;1),AND(OR(B27="Aporte",B27="Devolución"),C27&lt;&gt;""),AND(B27="Gasto",D27&lt;&gt;""),AND(B27="Traspaso",C27=D27)),"REVISAR datos","Correcto"))</f>
        <v/>
      </c>
      <c r="H27" s="23" t="str">
        <f aca="false">IF(C27="","",IF(COUNTIFS(Sobres!A16:A27,C27)=1,INDEX(Sobres!B16:B27,MATCH(C27,Sobres!A16:A27,0)),"REVISAR clave"))</f>
        <v/>
      </c>
      <c r="I27" s="23" t="str">
        <f aca="false">IF(D27="","",IF(COUNTIFS(Sobres!A16:A27,D27)=1,INDEX(Sobres!B16:B27,MATCH(D27,Sobres!A16:A27,0)),"REVISAR clave"))</f>
        <v/>
      </c>
      <c r="J27" s="1" t="n">
        <f aca="false">IF(COUNTA(A27:F27)&gt;0,ROW(),0)</f>
        <v>0</v>
      </c>
    </row>
    <row r="28" customFormat="false" ht="30" hidden="false" customHeight="true" outlineLevel="0" collapsed="false">
      <c r="A28" s="31"/>
      <c r="B28" s="32"/>
      <c r="C28" s="32"/>
      <c r="D28" s="32"/>
      <c r="E28" s="33"/>
      <c r="F28" s="32"/>
      <c r="G28" s="9" t="str">
        <f aca="false">IF(COUNTA(A28:F28)=0,"",IF(OR(NOT(ISNUMBER(A28)),NOT(ISNUMBER(E28)),E28&lt;0,F28="",AND(B28&lt;&gt;"Gasto",B28&lt;&gt;"Aporte",B28&lt;&gt;"Traspaso",B28&lt;&gt;"Devolución"),AND(OR(B28="Gasto",B28="Traspaso"),COUNTIFS(Sobres!A16:A27,C28)&lt;&gt;1),AND(OR(B28="Aporte",B28="Devolución",B28="Traspaso"),COUNTIFS(Sobres!A16:A27,D28)&lt;&gt;1),AND(OR(B28="Aporte",B28="Devolución"),C28&lt;&gt;""),AND(B28="Gasto",D28&lt;&gt;""),AND(B28="Traspaso",C28=D28)),"REVISAR datos","Correcto"))</f>
        <v/>
      </c>
      <c r="H28" s="23" t="str">
        <f aca="false">IF(C28="","",IF(COUNTIFS(Sobres!A16:A27,C28)=1,INDEX(Sobres!B16:B27,MATCH(C28,Sobres!A16:A27,0)),"REVISAR clave"))</f>
        <v/>
      </c>
      <c r="I28" s="23" t="str">
        <f aca="false">IF(D28="","",IF(COUNTIFS(Sobres!A16:A27,D28)=1,INDEX(Sobres!B16:B27,MATCH(D28,Sobres!A16:A27,0)),"REVISAR clave"))</f>
        <v/>
      </c>
      <c r="J28" s="1" t="n">
        <f aca="false">IF(COUNTA(A28:F28)&gt;0,ROW(),0)</f>
        <v>0</v>
      </c>
    </row>
    <row r="29" customFormat="false" ht="30" hidden="false" customHeight="true" outlineLevel="0" collapsed="false">
      <c r="A29" s="31"/>
      <c r="B29" s="32"/>
      <c r="C29" s="32"/>
      <c r="D29" s="32"/>
      <c r="E29" s="33"/>
      <c r="F29" s="32"/>
      <c r="G29" s="9" t="str">
        <f aca="false">IF(COUNTA(A29:F29)=0,"",IF(OR(NOT(ISNUMBER(A29)),NOT(ISNUMBER(E29)),E29&lt;0,F29="",AND(B29&lt;&gt;"Gasto",B29&lt;&gt;"Aporte",B29&lt;&gt;"Traspaso",B29&lt;&gt;"Devolución"),AND(OR(B29="Gasto",B29="Traspaso"),COUNTIFS(Sobres!A16:A27,C29)&lt;&gt;1),AND(OR(B29="Aporte",B29="Devolución",B29="Traspaso"),COUNTIFS(Sobres!A16:A27,D29)&lt;&gt;1),AND(OR(B29="Aporte",B29="Devolución"),C29&lt;&gt;""),AND(B29="Gasto",D29&lt;&gt;""),AND(B29="Traspaso",C29=D29)),"REVISAR datos","Correcto"))</f>
        <v/>
      </c>
      <c r="H29" s="23" t="str">
        <f aca="false">IF(C29="","",IF(COUNTIFS(Sobres!A16:A27,C29)=1,INDEX(Sobres!B16:B27,MATCH(C29,Sobres!A16:A27,0)),"REVISAR clave"))</f>
        <v/>
      </c>
      <c r="I29" s="23" t="str">
        <f aca="false">IF(D29="","",IF(COUNTIFS(Sobres!A16:A27,D29)=1,INDEX(Sobres!B16:B27,MATCH(D29,Sobres!A16:A27,0)),"REVISAR clave"))</f>
        <v/>
      </c>
      <c r="J29" s="1" t="n">
        <f aca="false">IF(COUNTA(A29:F29)&gt;0,ROW(),0)</f>
        <v>0</v>
      </c>
    </row>
    <row r="30" customFormat="false" ht="30" hidden="false" customHeight="true" outlineLevel="0" collapsed="false">
      <c r="A30" s="31"/>
      <c r="B30" s="32"/>
      <c r="C30" s="32"/>
      <c r="D30" s="32"/>
      <c r="E30" s="33"/>
      <c r="F30" s="32"/>
      <c r="G30" s="9" t="str">
        <f aca="false">IF(COUNTA(A30:F30)=0,"",IF(OR(NOT(ISNUMBER(A30)),NOT(ISNUMBER(E30)),E30&lt;0,F30="",AND(B30&lt;&gt;"Gasto",B30&lt;&gt;"Aporte",B30&lt;&gt;"Traspaso",B30&lt;&gt;"Devolución"),AND(OR(B30="Gasto",B30="Traspaso"),COUNTIFS(Sobres!A16:A27,C30)&lt;&gt;1),AND(OR(B30="Aporte",B30="Devolución",B30="Traspaso"),COUNTIFS(Sobres!A16:A27,D30)&lt;&gt;1),AND(OR(B30="Aporte",B30="Devolución"),C30&lt;&gt;""),AND(B30="Gasto",D30&lt;&gt;""),AND(B30="Traspaso",C30=D30)),"REVISAR datos","Correcto"))</f>
        <v/>
      </c>
      <c r="H30" s="23" t="str">
        <f aca="false">IF(C30="","",IF(COUNTIFS(Sobres!A16:A27,C30)=1,INDEX(Sobres!B16:B27,MATCH(C30,Sobres!A16:A27,0)),"REVISAR clave"))</f>
        <v/>
      </c>
      <c r="I30" s="23" t="str">
        <f aca="false">IF(D30="","",IF(COUNTIFS(Sobres!A16:A27,D30)=1,INDEX(Sobres!B16:B27,MATCH(D30,Sobres!A16:A27,0)),"REVISAR clave"))</f>
        <v/>
      </c>
      <c r="J30" s="1" t="n">
        <f aca="false">IF(COUNTA(A30:F30)&gt;0,ROW(),0)</f>
        <v>0</v>
      </c>
    </row>
    <row r="31" customFormat="false" ht="30" hidden="false" customHeight="true" outlineLevel="0" collapsed="false">
      <c r="A31" s="31"/>
      <c r="B31" s="32"/>
      <c r="C31" s="32"/>
      <c r="D31" s="32"/>
      <c r="E31" s="33"/>
      <c r="F31" s="32"/>
      <c r="G31" s="9" t="str">
        <f aca="false">IF(COUNTA(A31:F31)=0,"",IF(OR(NOT(ISNUMBER(A31)),NOT(ISNUMBER(E31)),E31&lt;0,F31="",AND(B31&lt;&gt;"Gasto",B31&lt;&gt;"Aporte",B31&lt;&gt;"Traspaso",B31&lt;&gt;"Devolución"),AND(OR(B31="Gasto",B31="Traspaso"),COUNTIFS(Sobres!A16:A27,C31)&lt;&gt;1),AND(OR(B31="Aporte",B31="Devolución",B31="Traspaso"),COUNTIFS(Sobres!A16:A27,D31)&lt;&gt;1),AND(OR(B31="Aporte",B31="Devolución"),C31&lt;&gt;""),AND(B31="Gasto",D31&lt;&gt;""),AND(B31="Traspaso",C31=D31)),"REVISAR datos","Correcto"))</f>
        <v/>
      </c>
      <c r="H31" s="23" t="str">
        <f aca="false">IF(C31="","",IF(COUNTIFS(Sobres!A16:A27,C31)=1,INDEX(Sobres!B16:B27,MATCH(C31,Sobres!A16:A27,0)),"REVISAR clave"))</f>
        <v/>
      </c>
      <c r="I31" s="23" t="str">
        <f aca="false">IF(D31="","",IF(COUNTIFS(Sobres!A16:A27,D31)=1,INDEX(Sobres!B16:B27,MATCH(D31,Sobres!A16:A27,0)),"REVISAR clave"))</f>
        <v/>
      </c>
      <c r="J31" s="1" t="n">
        <f aca="false">IF(COUNTA(A31:F31)&gt;0,ROW(),0)</f>
        <v>0</v>
      </c>
    </row>
    <row r="32" customFormat="false" ht="30" hidden="false" customHeight="true" outlineLevel="0" collapsed="false">
      <c r="A32" s="31"/>
      <c r="B32" s="32"/>
      <c r="C32" s="32"/>
      <c r="D32" s="32"/>
      <c r="E32" s="33"/>
      <c r="F32" s="32"/>
      <c r="G32" s="9" t="str">
        <f aca="false">IF(COUNTA(A32:F32)=0,"",IF(OR(NOT(ISNUMBER(A32)),NOT(ISNUMBER(E32)),E32&lt;0,F32="",AND(B32&lt;&gt;"Gasto",B32&lt;&gt;"Aporte",B32&lt;&gt;"Traspaso",B32&lt;&gt;"Devolución"),AND(OR(B32="Gasto",B32="Traspaso"),COUNTIFS(Sobres!A16:A27,C32)&lt;&gt;1),AND(OR(B32="Aporte",B32="Devolución",B32="Traspaso"),COUNTIFS(Sobres!A16:A27,D32)&lt;&gt;1),AND(OR(B32="Aporte",B32="Devolución"),C32&lt;&gt;""),AND(B32="Gasto",D32&lt;&gt;""),AND(B32="Traspaso",C32=D32)),"REVISAR datos","Correcto"))</f>
        <v/>
      </c>
      <c r="H32" s="23" t="str">
        <f aca="false">IF(C32="","",IF(COUNTIFS(Sobres!A16:A27,C32)=1,INDEX(Sobres!B16:B27,MATCH(C32,Sobres!A16:A27,0)),"REVISAR clave"))</f>
        <v/>
      </c>
      <c r="I32" s="23" t="str">
        <f aca="false">IF(D32="","",IF(COUNTIFS(Sobres!A16:A27,D32)=1,INDEX(Sobres!B16:B27,MATCH(D32,Sobres!A16:A27,0)),"REVISAR clave"))</f>
        <v/>
      </c>
      <c r="J32" s="1" t="n">
        <f aca="false">IF(COUNTA(A32:F32)&gt;0,ROW(),0)</f>
        <v>0</v>
      </c>
    </row>
    <row r="33" customFormat="false" ht="30" hidden="false" customHeight="true" outlineLevel="0" collapsed="false">
      <c r="A33" s="31"/>
      <c r="B33" s="32"/>
      <c r="C33" s="32"/>
      <c r="D33" s="32"/>
      <c r="E33" s="33"/>
      <c r="F33" s="32"/>
      <c r="G33" s="9" t="str">
        <f aca="false">IF(COUNTA(A33:F33)=0,"",IF(OR(NOT(ISNUMBER(A33)),NOT(ISNUMBER(E33)),E33&lt;0,F33="",AND(B33&lt;&gt;"Gasto",B33&lt;&gt;"Aporte",B33&lt;&gt;"Traspaso",B33&lt;&gt;"Devolución"),AND(OR(B33="Gasto",B33="Traspaso"),COUNTIFS(Sobres!A16:A27,C33)&lt;&gt;1),AND(OR(B33="Aporte",B33="Devolución",B33="Traspaso"),COUNTIFS(Sobres!A16:A27,D33)&lt;&gt;1),AND(OR(B33="Aporte",B33="Devolución"),C33&lt;&gt;""),AND(B33="Gasto",D33&lt;&gt;""),AND(B33="Traspaso",C33=D33)),"REVISAR datos","Correcto"))</f>
        <v/>
      </c>
      <c r="H33" s="23" t="str">
        <f aca="false">IF(C33="","",IF(COUNTIFS(Sobres!A16:A27,C33)=1,INDEX(Sobres!B16:B27,MATCH(C33,Sobres!A16:A27,0)),"REVISAR clave"))</f>
        <v/>
      </c>
      <c r="I33" s="23" t="str">
        <f aca="false">IF(D33="","",IF(COUNTIFS(Sobres!A16:A27,D33)=1,INDEX(Sobres!B16:B27,MATCH(D33,Sobres!A16:A27,0)),"REVISAR clave"))</f>
        <v/>
      </c>
      <c r="J33" s="1" t="n">
        <f aca="false">IF(COUNTA(A33:F33)&gt;0,ROW(),0)</f>
        <v>0</v>
      </c>
    </row>
    <row r="34" customFormat="false" ht="30" hidden="false" customHeight="true" outlineLevel="0" collapsed="false">
      <c r="A34" s="31"/>
      <c r="B34" s="32"/>
      <c r="C34" s="32"/>
      <c r="D34" s="32"/>
      <c r="E34" s="33"/>
      <c r="F34" s="32"/>
      <c r="G34" s="9" t="str">
        <f aca="false">IF(COUNTA(A34:F34)=0,"",IF(OR(NOT(ISNUMBER(A34)),NOT(ISNUMBER(E34)),E34&lt;0,F34="",AND(B34&lt;&gt;"Gasto",B34&lt;&gt;"Aporte",B34&lt;&gt;"Traspaso",B34&lt;&gt;"Devolución"),AND(OR(B34="Gasto",B34="Traspaso"),COUNTIFS(Sobres!A16:A27,C34)&lt;&gt;1),AND(OR(B34="Aporte",B34="Devolución",B34="Traspaso"),COUNTIFS(Sobres!A16:A27,D34)&lt;&gt;1),AND(OR(B34="Aporte",B34="Devolución"),C34&lt;&gt;""),AND(B34="Gasto",D34&lt;&gt;""),AND(B34="Traspaso",C34=D34)),"REVISAR datos","Correcto"))</f>
        <v/>
      </c>
      <c r="H34" s="23" t="str">
        <f aca="false">IF(C34="","",IF(COUNTIFS(Sobres!A16:A27,C34)=1,INDEX(Sobres!B16:B27,MATCH(C34,Sobres!A16:A27,0)),"REVISAR clave"))</f>
        <v/>
      </c>
      <c r="I34" s="23" t="str">
        <f aca="false">IF(D34="","",IF(COUNTIFS(Sobres!A16:A27,D34)=1,INDEX(Sobres!B16:B27,MATCH(D34,Sobres!A16:A27,0)),"REVISAR clave"))</f>
        <v/>
      </c>
      <c r="J34" s="1" t="n">
        <f aca="false">IF(COUNTA(A34:F34)&gt;0,ROW(),0)</f>
        <v>0</v>
      </c>
    </row>
    <row r="35" customFormat="false" ht="30" hidden="false" customHeight="true" outlineLevel="0" collapsed="false">
      <c r="A35" s="31"/>
      <c r="B35" s="32"/>
      <c r="C35" s="32"/>
      <c r="D35" s="32"/>
      <c r="E35" s="33"/>
      <c r="F35" s="32"/>
      <c r="G35" s="9" t="str">
        <f aca="false">IF(COUNTA(A35:F35)=0,"",IF(OR(NOT(ISNUMBER(A35)),NOT(ISNUMBER(E35)),E35&lt;0,F35="",AND(B35&lt;&gt;"Gasto",B35&lt;&gt;"Aporte",B35&lt;&gt;"Traspaso",B35&lt;&gt;"Devolución"),AND(OR(B35="Gasto",B35="Traspaso"),COUNTIFS(Sobres!A16:A27,C35)&lt;&gt;1),AND(OR(B35="Aporte",B35="Devolución",B35="Traspaso"),COUNTIFS(Sobres!A16:A27,D35)&lt;&gt;1),AND(OR(B35="Aporte",B35="Devolución"),C35&lt;&gt;""),AND(B35="Gasto",D35&lt;&gt;""),AND(B35="Traspaso",C35=D35)),"REVISAR datos","Correcto"))</f>
        <v/>
      </c>
      <c r="H35" s="23" t="str">
        <f aca="false">IF(C35="","",IF(COUNTIFS(Sobres!A16:A27,C35)=1,INDEX(Sobres!B16:B27,MATCH(C35,Sobres!A16:A27,0)),"REVISAR clave"))</f>
        <v/>
      </c>
      <c r="I35" s="23" t="str">
        <f aca="false">IF(D35="","",IF(COUNTIFS(Sobres!A16:A27,D35)=1,INDEX(Sobres!B16:B27,MATCH(D35,Sobres!A16:A27,0)),"REVISAR clave"))</f>
        <v/>
      </c>
      <c r="J35" s="1" t="n">
        <f aca="false">IF(COUNTA(A35:F35)&gt;0,ROW(),0)</f>
        <v>0</v>
      </c>
    </row>
    <row r="36" customFormat="false" ht="30" hidden="false" customHeight="true" outlineLevel="0" collapsed="false">
      <c r="A36" s="31"/>
      <c r="B36" s="32"/>
      <c r="C36" s="32"/>
      <c r="D36" s="32"/>
      <c r="E36" s="33"/>
      <c r="F36" s="32"/>
      <c r="G36" s="9" t="str">
        <f aca="false">IF(COUNTA(A36:F36)=0,"",IF(OR(NOT(ISNUMBER(A36)),NOT(ISNUMBER(E36)),E36&lt;0,F36="",AND(B36&lt;&gt;"Gasto",B36&lt;&gt;"Aporte",B36&lt;&gt;"Traspaso",B36&lt;&gt;"Devolución"),AND(OR(B36="Gasto",B36="Traspaso"),COUNTIFS(Sobres!A16:A27,C36)&lt;&gt;1),AND(OR(B36="Aporte",B36="Devolución",B36="Traspaso"),COUNTIFS(Sobres!A16:A27,D36)&lt;&gt;1),AND(OR(B36="Aporte",B36="Devolución"),C36&lt;&gt;""),AND(B36="Gasto",D36&lt;&gt;""),AND(B36="Traspaso",C36=D36)),"REVISAR datos","Correcto"))</f>
        <v/>
      </c>
      <c r="H36" s="23" t="str">
        <f aca="false">IF(C36="","",IF(COUNTIFS(Sobres!A16:A27,C36)=1,INDEX(Sobres!B16:B27,MATCH(C36,Sobres!A16:A27,0)),"REVISAR clave"))</f>
        <v/>
      </c>
      <c r="I36" s="23" t="str">
        <f aca="false">IF(D36="","",IF(COUNTIFS(Sobres!A16:A27,D36)=1,INDEX(Sobres!B16:B27,MATCH(D36,Sobres!A16:A27,0)),"REVISAR clave"))</f>
        <v/>
      </c>
      <c r="J36" s="1" t="n">
        <f aca="false">IF(COUNTA(A36:F36)&gt;0,ROW(),0)</f>
        <v>0</v>
      </c>
    </row>
    <row r="37" customFormat="false" ht="30" hidden="false" customHeight="true" outlineLevel="0" collapsed="false">
      <c r="A37" s="31"/>
      <c r="B37" s="32"/>
      <c r="C37" s="32"/>
      <c r="D37" s="32"/>
      <c r="E37" s="33"/>
      <c r="F37" s="32"/>
      <c r="G37" s="9" t="str">
        <f aca="false">IF(COUNTA(A37:F37)=0,"",IF(OR(NOT(ISNUMBER(A37)),NOT(ISNUMBER(E37)),E37&lt;0,F37="",AND(B37&lt;&gt;"Gasto",B37&lt;&gt;"Aporte",B37&lt;&gt;"Traspaso",B37&lt;&gt;"Devolución"),AND(OR(B37="Gasto",B37="Traspaso"),COUNTIFS(Sobres!A16:A27,C37)&lt;&gt;1),AND(OR(B37="Aporte",B37="Devolución",B37="Traspaso"),COUNTIFS(Sobres!A16:A27,D37)&lt;&gt;1),AND(OR(B37="Aporte",B37="Devolución"),C37&lt;&gt;""),AND(B37="Gasto",D37&lt;&gt;""),AND(B37="Traspaso",C37=D37)),"REVISAR datos","Correcto"))</f>
        <v/>
      </c>
      <c r="H37" s="23" t="str">
        <f aca="false">IF(C37="","",IF(COUNTIFS(Sobres!A16:A27,C37)=1,INDEX(Sobres!B16:B27,MATCH(C37,Sobres!A16:A27,0)),"REVISAR clave"))</f>
        <v/>
      </c>
      <c r="I37" s="23" t="str">
        <f aca="false">IF(D37="","",IF(COUNTIFS(Sobres!A16:A27,D37)=1,INDEX(Sobres!B16:B27,MATCH(D37,Sobres!A16:A27,0)),"REVISAR clave"))</f>
        <v/>
      </c>
      <c r="J37" s="1" t="n">
        <f aca="false">IF(COUNTA(A37:F37)&gt;0,ROW(),0)</f>
        <v>0</v>
      </c>
    </row>
    <row r="38" customFormat="false" ht="30" hidden="false" customHeight="true" outlineLevel="0" collapsed="false">
      <c r="A38" s="31"/>
      <c r="B38" s="32"/>
      <c r="C38" s="32"/>
      <c r="D38" s="32"/>
      <c r="E38" s="33"/>
      <c r="F38" s="32"/>
      <c r="G38" s="9" t="str">
        <f aca="false">IF(COUNTA(A38:F38)=0,"",IF(OR(NOT(ISNUMBER(A38)),NOT(ISNUMBER(E38)),E38&lt;0,F38="",AND(B38&lt;&gt;"Gasto",B38&lt;&gt;"Aporte",B38&lt;&gt;"Traspaso",B38&lt;&gt;"Devolución"),AND(OR(B38="Gasto",B38="Traspaso"),COUNTIFS(Sobres!A16:A27,C38)&lt;&gt;1),AND(OR(B38="Aporte",B38="Devolución",B38="Traspaso"),COUNTIFS(Sobres!A16:A27,D38)&lt;&gt;1),AND(OR(B38="Aporte",B38="Devolución"),C38&lt;&gt;""),AND(B38="Gasto",D38&lt;&gt;""),AND(B38="Traspaso",C38=D38)),"REVISAR datos","Correcto"))</f>
        <v/>
      </c>
      <c r="H38" s="23" t="str">
        <f aca="false">IF(C38="","",IF(COUNTIFS(Sobres!A16:A27,C38)=1,INDEX(Sobres!B16:B27,MATCH(C38,Sobres!A16:A27,0)),"REVISAR clave"))</f>
        <v/>
      </c>
      <c r="I38" s="23" t="str">
        <f aca="false">IF(D38="","",IF(COUNTIFS(Sobres!A16:A27,D38)=1,INDEX(Sobres!B16:B27,MATCH(D38,Sobres!A16:A27,0)),"REVISAR clave"))</f>
        <v/>
      </c>
      <c r="J38" s="1" t="n">
        <f aca="false">IF(COUNTA(A38:F38)&gt;0,ROW(),0)</f>
        <v>0</v>
      </c>
    </row>
    <row r="39" customFormat="false" ht="30" hidden="false" customHeight="true" outlineLevel="0" collapsed="false">
      <c r="A39" s="31"/>
      <c r="B39" s="32"/>
      <c r="C39" s="32"/>
      <c r="D39" s="32"/>
      <c r="E39" s="33"/>
      <c r="F39" s="32"/>
      <c r="G39" s="9" t="str">
        <f aca="false">IF(COUNTA(A39:F39)=0,"",IF(OR(NOT(ISNUMBER(A39)),NOT(ISNUMBER(E39)),E39&lt;0,F39="",AND(B39&lt;&gt;"Gasto",B39&lt;&gt;"Aporte",B39&lt;&gt;"Traspaso",B39&lt;&gt;"Devolución"),AND(OR(B39="Gasto",B39="Traspaso"),COUNTIFS(Sobres!A16:A27,C39)&lt;&gt;1),AND(OR(B39="Aporte",B39="Devolución",B39="Traspaso"),COUNTIFS(Sobres!A16:A27,D39)&lt;&gt;1),AND(OR(B39="Aporte",B39="Devolución"),C39&lt;&gt;""),AND(B39="Gasto",D39&lt;&gt;""),AND(B39="Traspaso",C39=D39)),"REVISAR datos","Correcto"))</f>
        <v/>
      </c>
      <c r="H39" s="23" t="str">
        <f aca="false">IF(C39="","",IF(COUNTIFS(Sobres!A16:A27,C39)=1,INDEX(Sobres!B16:B27,MATCH(C39,Sobres!A16:A27,0)),"REVISAR clave"))</f>
        <v/>
      </c>
      <c r="I39" s="23" t="str">
        <f aca="false">IF(D39="","",IF(COUNTIFS(Sobres!A16:A27,D39)=1,INDEX(Sobres!B16:B27,MATCH(D39,Sobres!A16:A27,0)),"REVISAR clave"))</f>
        <v/>
      </c>
      <c r="J39" s="1" t="n">
        <f aca="false">IF(COUNTA(A39:F39)&gt;0,ROW(),0)</f>
        <v>0</v>
      </c>
    </row>
    <row r="40" customFormat="false" ht="30" hidden="false" customHeight="true" outlineLevel="0" collapsed="false">
      <c r="A40" s="31"/>
      <c r="B40" s="32"/>
      <c r="C40" s="32"/>
      <c r="D40" s="32"/>
      <c r="E40" s="33"/>
      <c r="F40" s="32"/>
      <c r="G40" s="9" t="str">
        <f aca="false">IF(COUNTA(A40:F40)=0,"",IF(OR(NOT(ISNUMBER(A40)),NOT(ISNUMBER(E40)),E40&lt;0,F40="",AND(B40&lt;&gt;"Gasto",B40&lt;&gt;"Aporte",B40&lt;&gt;"Traspaso",B40&lt;&gt;"Devolución"),AND(OR(B40="Gasto",B40="Traspaso"),COUNTIFS(Sobres!A16:A27,C40)&lt;&gt;1),AND(OR(B40="Aporte",B40="Devolución",B40="Traspaso"),COUNTIFS(Sobres!A16:A27,D40)&lt;&gt;1),AND(OR(B40="Aporte",B40="Devolución"),C40&lt;&gt;""),AND(B40="Gasto",D40&lt;&gt;""),AND(B40="Traspaso",C40=D40)),"REVISAR datos","Correcto"))</f>
        <v/>
      </c>
      <c r="H40" s="23" t="str">
        <f aca="false">IF(C40="","",IF(COUNTIFS(Sobres!A16:A27,C40)=1,INDEX(Sobres!B16:B27,MATCH(C40,Sobres!A16:A27,0)),"REVISAR clave"))</f>
        <v/>
      </c>
      <c r="I40" s="23" t="str">
        <f aca="false">IF(D40="","",IF(COUNTIFS(Sobres!A16:A27,D40)=1,INDEX(Sobres!B16:B27,MATCH(D40,Sobres!A16:A27,0)),"REVISAR clave"))</f>
        <v/>
      </c>
      <c r="J40" s="1" t="n">
        <f aca="false">IF(COUNTA(A40:F40)&gt;0,ROW(),0)</f>
        <v>0</v>
      </c>
    </row>
    <row r="41" customFormat="false" ht="30" hidden="false" customHeight="true" outlineLevel="0" collapsed="false">
      <c r="A41" s="31"/>
      <c r="B41" s="32"/>
      <c r="C41" s="32"/>
      <c r="D41" s="32"/>
      <c r="E41" s="33"/>
      <c r="F41" s="32"/>
      <c r="G41" s="9" t="str">
        <f aca="false">IF(COUNTA(A41:F41)=0,"",IF(OR(NOT(ISNUMBER(A41)),NOT(ISNUMBER(E41)),E41&lt;0,F41="",AND(B41&lt;&gt;"Gasto",B41&lt;&gt;"Aporte",B41&lt;&gt;"Traspaso",B41&lt;&gt;"Devolución"),AND(OR(B41="Gasto",B41="Traspaso"),COUNTIFS(Sobres!A16:A27,C41)&lt;&gt;1),AND(OR(B41="Aporte",B41="Devolución",B41="Traspaso"),COUNTIFS(Sobres!A16:A27,D41)&lt;&gt;1),AND(OR(B41="Aporte",B41="Devolución"),C41&lt;&gt;""),AND(B41="Gasto",D41&lt;&gt;""),AND(B41="Traspaso",C41=D41)),"REVISAR datos","Correcto"))</f>
        <v/>
      </c>
      <c r="H41" s="23" t="str">
        <f aca="false">IF(C41="","",IF(COUNTIFS(Sobres!A16:A27,C41)=1,INDEX(Sobres!B16:B27,MATCH(C41,Sobres!A16:A27,0)),"REVISAR clave"))</f>
        <v/>
      </c>
      <c r="I41" s="23" t="str">
        <f aca="false">IF(D41="","",IF(COUNTIFS(Sobres!A16:A27,D41)=1,INDEX(Sobres!B16:B27,MATCH(D41,Sobres!A16:A27,0)),"REVISAR clave"))</f>
        <v/>
      </c>
      <c r="J41" s="1" t="n">
        <f aca="false">IF(COUNTA(A41:F41)&gt;0,ROW(),0)</f>
        <v>0</v>
      </c>
    </row>
    <row r="42" customFormat="false" ht="30" hidden="false" customHeight="true" outlineLevel="0" collapsed="false">
      <c r="A42" s="31"/>
      <c r="B42" s="32"/>
      <c r="C42" s="32"/>
      <c r="D42" s="32"/>
      <c r="E42" s="33"/>
      <c r="F42" s="32"/>
      <c r="G42" s="9" t="str">
        <f aca="false">IF(COUNTA(A42:F42)=0,"",IF(OR(NOT(ISNUMBER(A42)),NOT(ISNUMBER(E42)),E42&lt;0,F42="",AND(B42&lt;&gt;"Gasto",B42&lt;&gt;"Aporte",B42&lt;&gt;"Traspaso",B42&lt;&gt;"Devolución"),AND(OR(B42="Gasto",B42="Traspaso"),COUNTIFS(Sobres!A16:A27,C42)&lt;&gt;1),AND(OR(B42="Aporte",B42="Devolución",B42="Traspaso"),COUNTIFS(Sobres!A16:A27,D42)&lt;&gt;1),AND(OR(B42="Aporte",B42="Devolución"),C42&lt;&gt;""),AND(B42="Gasto",D42&lt;&gt;""),AND(B42="Traspaso",C42=D42)),"REVISAR datos","Correcto"))</f>
        <v/>
      </c>
      <c r="H42" s="23" t="str">
        <f aca="false">IF(C42="","",IF(COUNTIFS(Sobres!A16:A27,C42)=1,INDEX(Sobres!B16:B27,MATCH(C42,Sobres!A16:A27,0)),"REVISAR clave"))</f>
        <v/>
      </c>
      <c r="I42" s="23" t="str">
        <f aca="false">IF(D42="","",IF(COUNTIFS(Sobres!A16:A27,D42)=1,INDEX(Sobres!B16:B27,MATCH(D42,Sobres!A16:A27,0)),"REVISAR clave"))</f>
        <v/>
      </c>
      <c r="J42" s="1" t="n">
        <f aca="false">IF(COUNTA(A42:F42)&gt;0,ROW(),0)</f>
        <v>0</v>
      </c>
    </row>
    <row r="43" customFormat="false" ht="30" hidden="false" customHeight="true" outlineLevel="0" collapsed="false">
      <c r="A43" s="31"/>
      <c r="B43" s="32"/>
      <c r="C43" s="32"/>
      <c r="D43" s="32"/>
      <c r="E43" s="33"/>
      <c r="F43" s="32"/>
      <c r="G43" s="9" t="str">
        <f aca="false">IF(COUNTA(A43:F43)=0,"",IF(OR(NOT(ISNUMBER(A43)),NOT(ISNUMBER(E43)),E43&lt;0,F43="",AND(B43&lt;&gt;"Gasto",B43&lt;&gt;"Aporte",B43&lt;&gt;"Traspaso",B43&lt;&gt;"Devolución"),AND(OR(B43="Gasto",B43="Traspaso"),COUNTIFS(Sobres!A16:A27,C43)&lt;&gt;1),AND(OR(B43="Aporte",B43="Devolución",B43="Traspaso"),COUNTIFS(Sobres!A16:A27,D43)&lt;&gt;1),AND(OR(B43="Aporte",B43="Devolución"),C43&lt;&gt;""),AND(B43="Gasto",D43&lt;&gt;""),AND(B43="Traspaso",C43=D43)),"REVISAR datos","Correcto"))</f>
        <v/>
      </c>
      <c r="H43" s="23" t="str">
        <f aca="false">IF(C43="","",IF(COUNTIFS(Sobres!A16:A27,C43)=1,INDEX(Sobres!B16:B27,MATCH(C43,Sobres!A16:A27,0)),"REVISAR clave"))</f>
        <v/>
      </c>
      <c r="I43" s="23" t="str">
        <f aca="false">IF(D43="","",IF(COUNTIFS(Sobres!A16:A27,D43)=1,INDEX(Sobres!B16:B27,MATCH(D43,Sobres!A16:A27,0)),"REVISAR clave"))</f>
        <v/>
      </c>
      <c r="J43" s="1" t="n">
        <f aca="false">IF(COUNTA(A43:F43)&gt;0,ROW(),0)</f>
        <v>0</v>
      </c>
    </row>
    <row r="44" customFormat="false" ht="30" hidden="false" customHeight="true" outlineLevel="0" collapsed="false">
      <c r="A44" s="31"/>
      <c r="B44" s="32"/>
      <c r="C44" s="32"/>
      <c r="D44" s="32"/>
      <c r="E44" s="33"/>
      <c r="F44" s="32"/>
      <c r="G44" s="9" t="str">
        <f aca="false">IF(COUNTA(A44:F44)=0,"",IF(OR(NOT(ISNUMBER(A44)),NOT(ISNUMBER(E44)),E44&lt;0,F44="",AND(B44&lt;&gt;"Gasto",B44&lt;&gt;"Aporte",B44&lt;&gt;"Traspaso",B44&lt;&gt;"Devolución"),AND(OR(B44="Gasto",B44="Traspaso"),COUNTIFS(Sobres!A16:A27,C44)&lt;&gt;1),AND(OR(B44="Aporte",B44="Devolución",B44="Traspaso"),COUNTIFS(Sobres!A16:A27,D44)&lt;&gt;1),AND(OR(B44="Aporte",B44="Devolución"),C44&lt;&gt;""),AND(B44="Gasto",D44&lt;&gt;""),AND(B44="Traspaso",C44=D44)),"REVISAR datos","Correcto"))</f>
        <v/>
      </c>
      <c r="H44" s="23" t="str">
        <f aca="false">IF(C44="","",IF(COUNTIFS(Sobres!A16:A27,C44)=1,INDEX(Sobres!B16:B27,MATCH(C44,Sobres!A16:A27,0)),"REVISAR clave"))</f>
        <v/>
      </c>
      <c r="I44" s="23" t="str">
        <f aca="false">IF(D44="","",IF(COUNTIFS(Sobres!A16:A27,D44)=1,INDEX(Sobres!B16:B27,MATCH(D44,Sobres!A16:A27,0)),"REVISAR clave"))</f>
        <v/>
      </c>
      <c r="J44" s="1" t="n">
        <f aca="false">IF(COUNTA(A44:F44)&gt;0,ROW(),0)</f>
        <v>0</v>
      </c>
    </row>
    <row r="45" customFormat="false" ht="30" hidden="false" customHeight="true" outlineLevel="0" collapsed="false">
      <c r="A45" s="31"/>
      <c r="B45" s="32"/>
      <c r="C45" s="32"/>
      <c r="D45" s="32"/>
      <c r="E45" s="33"/>
      <c r="F45" s="32"/>
      <c r="G45" s="9" t="str">
        <f aca="false">IF(COUNTA(A45:F45)=0,"",IF(OR(NOT(ISNUMBER(A45)),NOT(ISNUMBER(E45)),E45&lt;0,F45="",AND(B45&lt;&gt;"Gasto",B45&lt;&gt;"Aporte",B45&lt;&gt;"Traspaso",B45&lt;&gt;"Devolución"),AND(OR(B45="Gasto",B45="Traspaso"),COUNTIFS(Sobres!A16:A27,C45)&lt;&gt;1),AND(OR(B45="Aporte",B45="Devolución",B45="Traspaso"),COUNTIFS(Sobres!A16:A27,D45)&lt;&gt;1),AND(OR(B45="Aporte",B45="Devolución"),C45&lt;&gt;""),AND(B45="Gasto",D45&lt;&gt;""),AND(B45="Traspaso",C45=D45)),"REVISAR datos","Correcto"))</f>
        <v/>
      </c>
      <c r="H45" s="23" t="str">
        <f aca="false">IF(C45="","",IF(COUNTIFS(Sobres!A16:A27,C45)=1,INDEX(Sobres!B16:B27,MATCH(C45,Sobres!A16:A27,0)),"REVISAR clave"))</f>
        <v/>
      </c>
      <c r="I45" s="23" t="str">
        <f aca="false">IF(D45="","",IF(COUNTIFS(Sobres!A16:A27,D45)=1,INDEX(Sobres!B16:B27,MATCH(D45,Sobres!A16:A27,0)),"REVISAR clave"))</f>
        <v/>
      </c>
      <c r="J45" s="1" t="n">
        <f aca="false">IF(COUNTA(A45:F45)&gt;0,ROW(),0)</f>
        <v>0</v>
      </c>
    </row>
    <row r="46" customFormat="false" ht="30" hidden="false" customHeight="true" outlineLevel="0" collapsed="false">
      <c r="A46" s="31"/>
      <c r="B46" s="32"/>
      <c r="C46" s="32"/>
      <c r="D46" s="32"/>
      <c r="E46" s="33"/>
      <c r="F46" s="32"/>
      <c r="G46" s="9" t="str">
        <f aca="false">IF(COUNTA(A46:F46)=0,"",IF(OR(NOT(ISNUMBER(A46)),NOT(ISNUMBER(E46)),E46&lt;0,F46="",AND(B46&lt;&gt;"Gasto",B46&lt;&gt;"Aporte",B46&lt;&gt;"Traspaso",B46&lt;&gt;"Devolución"),AND(OR(B46="Gasto",B46="Traspaso"),COUNTIFS(Sobres!A16:A27,C46)&lt;&gt;1),AND(OR(B46="Aporte",B46="Devolución",B46="Traspaso"),COUNTIFS(Sobres!A16:A27,D46)&lt;&gt;1),AND(OR(B46="Aporte",B46="Devolución"),C46&lt;&gt;""),AND(B46="Gasto",D46&lt;&gt;""),AND(B46="Traspaso",C46=D46)),"REVISAR datos","Correcto"))</f>
        <v/>
      </c>
      <c r="H46" s="23" t="str">
        <f aca="false">IF(C46="","",IF(COUNTIFS(Sobres!A16:A27,C46)=1,INDEX(Sobres!B16:B27,MATCH(C46,Sobres!A16:A27,0)),"REVISAR clave"))</f>
        <v/>
      </c>
      <c r="I46" s="23" t="str">
        <f aca="false">IF(D46="","",IF(COUNTIFS(Sobres!A16:A27,D46)=1,INDEX(Sobres!B16:B27,MATCH(D46,Sobres!A16:A27,0)),"REVISAR clave"))</f>
        <v/>
      </c>
      <c r="J46" s="1" t="n">
        <f aca="false">IF(COUNTA(A46:F46)&gt;0,ROW(),0)</f>
        <v>0</v>
      </c>
    </row>
    <row r="47" customFormat="false" ht="30" hidden="false" customHeight="true" outlineLevel="0" collapsed="false">
      <c r="A47" s="31"/>
      <c r="B47" s="32"/>
      <c r="C47" s="32"/>
      <c r="D47" s="32"/>
      <c r="E47" s="33"/>
      <c r="F47" s="32"/>
      <c r="G47" s="9" t="str">
        <f aca="false">IF(COUNTA(A47:F47)=0,"",IF(OR(NOT(ISNUMBER(A47)),NOT(ISNUMBER(E47)),E47&lt;0,F47="",AND(B47&lt;&gt;"Gasto",B47&lt;&gt;"Aporte",B47&lt;&gt;"Traspaso",B47&lt;&gt;"Devolución"),AND(OR(B47="Gasto",B47="Traspaso"),COUNTIFS(Sobres!A16:A27,C47)&lt;&gt;1),AND(OR(B47="Aporte",B47="Devolución",B47="Traspaso"),COUNTIFS(Sobres!A16:A27,D47)&lt;&gt;1),AND(OR(B47="Aporte",B47="Devolución"),C47&lt;&gt;""),AND(B47="Gasto",D47&lt;&gt;""),AND(B47="Traspaso",C47=D47)),"REVISAR datos","Correcto"))</f>
        <v/>
      </c>
      <c r="H47" s="23" t="str">
        <f aca="false">IF(C47="","",IF(COUNTIFS(Sobres!A16:A27,C47)=1,INDEX(Sobres!B16:B27,MATCH(C47,Sobres!A16:A27,0)),"REVISAR clave"))</f>
        <v/>
      </c>
      <c r="I47" s="23" t="str">
        <f aca="false">IF(D47="","",IF(COUNTIFS(Sobres!A16:A27,D47)=1,INDEX(Sobres!B16:B27,MATCH(D47,Sobres!A16:A27,0)),"REVISAR clave"))</f>
        <v/>
      </c>
      <c r="J47" s="1" t="n">
        <f aca="false">IF(COUNTA(A47:F47)&gt;0,ROW(),0)</f>
        <v>0</v>
      </c>
    </row>
    <row r="48" customFormat="false" ht="30" hidden="false" customHeight="true" outlineLevel="0" collapsed="false">
      <c r="A48" s="31"/>
      <c r="B48" s="32"/>
      <c r="C48" s="32"/>
      <c r="D48" s="32"/>
      <c r="E48" s="33"/>
      <c r="F48" s="32"/>
      <c r="G48" s="9" t="str">
        <f aca="false">IF(COUNTA(A48:F48)=0,"",IF(OR(NOT(ISNUMBER(A48)),NOT(ISNUMBER(E48)),E48&lt;0,F48="",AND(B48&lt;&gt;"Gasto",B48&lt;&gt;"Aporte",B48&lt;&gt;"Traspaso",B48&lt;&gt;"Devolución"),AND(OR(B48="Gasto",B48="Traspaso"),COUNTIFS(Sobres!A16:A27,C48)&lt;&gt;1),AND(OR(B48="Aporte",B48="Devolución",B48="Traspaso"),COUNTIFS(Sobres!A16:A27,D48)&lt;&gt;1),AND(OR(B48="Aporte",B48="Devolución"),C48&lt;&gt;""),AND(B48="Gasto",D48&lt;&gt;""),AND(B48="Traspaso",C48=D48)),"REVISAR datos","Correcto"))</f>
        <v/>
      </c>
      <c r="H48" s="23" t="str">
        <f aca="false">IF(C48="","",IF(COUNTIFS(Sobres!A16:A27,C48)=1,INDEX(Sobres!B16:B27,MATCH(C48,Sobres!A16:A27,0)),"REVISAR clave"))</f>
        <v/>
      </c>
      <c r="I48" s="23" t="str">
        <f aca="false">IF(D48="","",IF(COUNTIFS(Sobres!A16:A27,D48)=1,INDEX(Sobres!B16:B27,MATCH(D48,Sobres!A16:A27,0)),"REVISAR clave"))</f>
        <v/>
      </c>
      <c r="J48" s="1" t="n">
        <f aca="false">IF(COUNTA(A48:F48)&gt;0,ROW(),0)</f>
        <v>0</v>
      </c>
    </row>
    <row r="49" customFormat="false" ht="30" hidden="false" customHeight="true" outlineLevel="0" collapsed="false">
      <c r="A49" s="31"/>
      <c r="B49" s="32"/>
      <c r="C49" s="32"/>
      <c r="D49" s="32"/>
      <c r="E49" s="33"/>
      <c r="F49" s="32"/>
      <c r="G49" s="9" t="str">
        <f aca="false">IF(COUNTA(A49:F49)=0,"",IF(OR(NOT(ISNUMBER(A49)),NOT(ISNUMBER(E49)),E49&lt;0,F49="",AND(B49&lt;&gt;"Gasto",B49&lt;&gt;"Aporte",B49&lt;&gt;"Traspaso",B49&lt;&gt;"Devolución"),AND(OR(B49="Gasto",B49="Traspaso"),COUNTIFS(Sobres!A16:A27,C49)&lt;&gt;1),AND(OR(B49="Aporte",B49="Devolución",B49="Traspaso"),COUNTIFS(Sobres!A16:A27,D49)&lt;&gt;1),AND(OR(B49="Aporte",B49="Devolución"),C49&lt;&gt;""),AND(B49="Gasto",D49&lt;&gt;""),AND(B49="Traspaso",C49=D49)),"REVISAR datos","Correcto"))</f>
        <v/>
      </c>
      <c r="H49" s="23" t="str">
        <f aca="false">IF(C49="","",IF(COUNTIFS(Sobres!A16:A27,C49)=1,INDEX(Sobres!B16:B27,MATCH(C49,Sobres!A16:A27,0)),"REVISAR clave"))</f>
        <v/>
      </c>
      <c r="I49" s="23" t="str">
        <f aca="false">IF(D49="","",IF(COUNTIFS(Sobres!A16:A27,D49)=1,INDEX(Sobres!B16:B27,MATCH(D49,Sobres!A16:A27,0)),"REVISAR clave"))</f>
        <v/>
      </c>
      <c r="J49" s="1" t="n">
        <f aca="false">IF(COUNTA(A49:F49)&gt;0,ROW(),0)</f>
        <v>0</v>
      </c>
    </row>
    <row r="50" customFormat="false" ht="30" hidden="false" customHeight="true" outlineLevel="0" collapsed="false">
      <c r="A50" s="31"/>
      <c r="B50" s="32"/>
      <c r="C50" s="32"/>
      <c r="D50" s="32"/>
      <c r="E50" s="33"/>
      <c r="F50" s="32"/>
      <c r="G50" s="9" t="str">
        <f aca="false">IF(COUNTA(A50:F50)=0,"",IF(OR(NOT(ISNUMBER(A50)),NOT(ISNUMBER(E50)),E50&lt;0,F50="",AND(B50&lt;&gt;"Gasto",B50&lt;&gt;"Aporte",B50&lt;&gt;"Traspaso",B50&lt;&gt;"Devolución"),AND(OR(B50="Gasto",B50="Traspaso"),COUNTIFS(Sobres!A16:A27,C50)&lt;&gt;1),AND(OR(B50="Aporte",B50="Devolución",B50="Traspaso"),COUNTIFS(Sobres!A16:A27,D50)&lt;&gt;1),AND(OR(B50="Aporte",B50="Devolución"),C50&lt;&gt;""),AND(B50="Gasto",D50&lt;&gt;""),AND(B50="Traspaso",C50=D50)),"REVISAR datos","Correcto"))</f>
        <v/>
      </c>
      <c r="H50" s="23" t="str">
        <f aca="false">IF(C50="","",IF(COUNTIFS(Sobres!A16:A27,C50)=1,INDEX(Sobres!B16:B27,MATCH(C50,Sobres!A16:A27,0)),"REVISAR clave"))</f>
        <v/>
      </c>
      <c r="I50" s="23" t="str">
        <f aca="false">IF(D50="","",IF(COUNTIFS(Sobres!A16:A27,D50)=1,INDEX(Sobres!B16:B27,MATCH(D50,Sobres!A16:A27,0)),"REVISAR clave"))</f>
        <v/>
      </c>
      <c r="J50" s="1" t="n">
        <f aca="false">IF(COUNTA(A50:F50)&gt;0,ROW(),0)</f>
        <v>0</v>
      </c>
    </row>
    <row r="51" customFormat="false" ht="30" hidden="false" customHeight="true" outlineLevel="0" collapsed="false">
      <c r="A51" s="31"/>
      <c r="B51" s="32"/>
      <c r="C51" s="32"/>
      <c r="D51" s="32"/>
      <c r="E51" s="33"/>
      <c r="F51" s="32"/>
      <c r="G51" s="9" t="str">
        <f aca="false">IF(COUNTA(A51:F51)=0,"",IF(OR(NOT(ISNUMBER(A51)),NOT(ISNUMBER(E51)),E51&lt;0,F51="",AND(B51&lt;&gt;"Gasto",B51&lt;&gt;"Aporte",B51&lt;&gt;"Traspaso",B51&lt;&gt;"Devolución"),AND(OR(B51="Gasto",B51="Traspaso"),COUNTIFS(Sobres!A16:A27,C51)&lt;&gt;1),AND(OR(B51="Aporte",B51="Devolución",B51="Traspaso"),COUNTIFS(Sobres!A16:A27,D51)&lt;&gt;1),AND(OR(B51="Aporte",B51="Devolución"),C51&lt;&gt;""),AND(B51="Gasto",D51&lt;&gt;""),AND(B51="Traspaso",C51=D51)),"REVISAR datos","Correcto"))</f>
        <v/>
      </c>
      <c r="H51" s="23" t="str">
        <f aca="false">IF(C51="","",IF(COUNTIFS(Sobres!A16:A27,C51)=1,INDEX(Sobres!B16:B27,MATCH(C51,Sobres!A16:A27,0)),"REVISAR clave"))</f>
        <v/>
      </c>
      <c r="I51" s="23" t="str">
        <f aca="false">IF(D51="","",IF(COUNTIFS(Sobres!A16:A27,D51)=1,INDEX(Sobres!B16:B27,MATCH(D51,Sobres!A16:A27,0)),"REVISAR clave"))</f>
        <v/>
      </c>
      <c r="J51" s="1" t="n">
        <f aca="false">IF(COUNTA(A51:F51)&gt;0,ROW(),0)</f>
        <v>0</v>
      </c>
    </row>
    <row r="52" customFormat="false" ht="30" hidden="false" customHeight="true" outlineLevel="0" collapsed="false">
      <c r="A52" s="31"/>
      <c r="B52" s="32"/>
      <c r="C52" s="32"/>
      <c r="D52" s="32"/>
      <c r="E52" s="33"/>
      <c r="F52" s="32"/>
      <c r="G52" s="9" t="str">
        <f aca="false">IF(COUNTA(A52:F52)=0,"",IF(OR(NOT(ISNUMBER(A52)),NOT(ISNUMBER(E52)),E52&lt;0,F52="",AND(B52&lt;&gt;"Gasto",B52&lt;&gt;"Aporte",B52&lt;&gt;"Traspaso",B52&lt;&gt;"Devolución"),AND(OR(B52="Gasto",B52="Traspaso"),COUNTIFS(Sobres!A16:A27,C52)&lt;&gt;1),AND(OR(B52="Aporte",B52="Devolución",B52="Traspaso"),COUNTIFS(Sobres!A16:A27,D52)&lt;&gt;1),AND(OR(B52="Aporte",B52="Devolución"),C52&lt;&gt;""),AND(B52="Gasto",D52&lt;&gt;""),AND(B52="Traspaso",C52=D52)),"REVISAR datos","Correcto"))</f>
        <v/>
      </c>
      <c r="H52" s="23" t="str">
        <f aca="false">IF(C52="","",IF(COUNTIFS(Sobres!A16:A27,C52)=1,INDEX(Sobres!B16:B27,MATCH(C52,Sobres!A16:A27,0)),"REVISAR clave"))</f>
        <v/>
      </c>
      <c r="I52" s="23" t="str">
        <f aca="false">IF(D52="","",IF(COUNTIFS(Sobres!A16:A27,D52)=1,INDEX(Sobres!B16:B27,MATCH(D52,Sobres!A16:A27,0)),"REVISAR clave"))</f>
        <v/>
      </c>
      <c r="J52" s="1" t="n">
        <f aca="false">IF(COUNTA(A52:F52)&gt;0,ROW(),0)</f>
        <v>0</v>
      </c>
    </row>
    <row r="53" customFormat="false" ht="30" hidden="false" customHeight="true" outlineLevel="0" collapsed="false">
      <c r="A53" s="31"/>
      <c r="B53" s="32"/>
      <c r="C53" s="32"/>
      <c r="D53" s="32"/>
      <c r="E53" s="33"/>
      <c r="F53" s="32"/>
      <c r="G53" s="9" t="str">
        <f aca="false">IF(COUNTA(A53:F53)=0,"",IF(OR(NOT(ISNUMBER(A53)),NOT(ISNUMBER(E53)),E53&lt;0,F53="",AND(B53&lt;&gt;"Gasto",B53&lt;&gt;"Aporte",B53&lt;&gt;"Traspaso",B53&lt;&gt;"Devolución"),AND(OR(B53="Gasto",B53="Traspaso"),COUNTIFS(Sobres!A16:A27,C53)&lt;&gt;1),AND(OR(B53="Aporte",B53="Devolución",B53="Traspaso"),COUNTIFS(Sobres!A16:A27,D53)&lt;&gt;1),AND(OR(B53="Aporte",B53="Devolución"),C53&lt;&gt;""),AND(B53="Gasto",D53&lt;&gt;""),AND(B53="Traspaso",C53=D53)),"REVISAR datos","Correcto"))</f>
        <v/>
      </c>
      <c r="H53" s="23" t="str">
        <f aca="false">IF(C53="","",IF(COUNTIFS(Sobres!A16:A27,C53)=1,INDEX(Sobres!B16:B27,MATCH(C53,Sobres!A16:A27,0)),"REVISAR clave"))</f>
        <v/>
      </c>
      <c r="I53" s="23" t="str">
        <f aca="false">IF(D53="","",IF(COUNTIFS(Sobres!A16:A27,D53)=1,INDEX(Sobres!B16:B27,MATCH(D53,Sobres!A16:A27,0)),"REVISAR clave"))</f>
        <v/>
      </c>
      <c r="J53" s="1" t="n">
        <f aca="false">IF(COUNTA(A53:F53)&gt;0,ROW(),0)</f>
        <v>0</v>
      </c>
    </row>
    <row r="54" customFormat="false" ht="30" hidden="false" customHeight="true" outlineLevel="0" collapsed="false">
      <c r="A54" s="31"/>
      <c r="B54" s="32"/>
      <c r="C54" s="32"/>
      <c r="D54" s="32"/>
      <c r="E54" s="33"/>
      <c r="F54" s="32"/>
      <c r="G54" s="9" t="str">
        <f aca="false">IF(COUNTA(A54:F54)=0,"",IF(OR(NOT(ISNUMBER(A54)),NOT(ISNUMBER(E54)),E54&lt;0,F54="",AND(B54&lt;&gt;"Gasto",B54&lt;&gt;"Aporte",B54&lt;&gt;"Traspaso",B54&lt;&gt;"Devolución"),AND(OR(B54="Gasto",B54="Traspaso"),COUNTIFS(Sobres!A16:A27,C54)&lt;&gt;1),AND(OR(B54="Aporte",B54="Devolución",B54="Traspaso"),COUNTIFS(Sobres!A16:A27,D54)&lt;&gt;1),AND(OR(B54="Aporte",B54="Devolución"),C54&lt;&gt;""),AND(B54="Gasto",D54&lt;&gt;""),AND(B54="Traspaso",C54=D54)),"REVISAR datos","Correcto"))</f>
        <v/>
      </c>
      <c r="H54" s="23" t="str">
        <f aca="false">IF(C54="","",IF(COUNTIFS(Sobres!A16:A27,C54)=1,INDEX(Sobres!B16:B27,MATCH(C54,Sobres!A16:A27,0)),"REVISAR clave"))</f>
        <v/>
      </c>
      <c r="I54" s="23" t="str">
        <f aca="false">IF(D54="","",IF(COUNTIFS(Sobres!A16:A27,D54)=1,INDEX(Sobres!B16:B27,MATCH(D54,Sobres!A16:A27,0)),"REVISAR clave"))</f>
        <v/>
      </c>
      <c r="J54" s="1" t="n">
        <f aca="false">IF(COUNTA(A54:F54)&gt;0,ROW(),0)</f>
        <v>0</v>
      </c>
    </row>
    <row r="55" customFormat="false" ht="30" hidden="false" customHeight="true" outlineLevel="0" collapsed="false">
      <c r="A55" s="31"/>
      <c r="B55" s="32"/>
      <c r="C55" s="32"/>
      <c r="D55" s="32"/>
      <c r="E55" s="33"/>
      <c r="F55" s="32"/>
      <c r="G55" s="9" t="str">
        <f aca="false">IF(COUNTA(A55:F55)=0,"",IF(OR(NOT(ISNUMBER(A55)),NOT(ISNUMBER(E55)),E55&lt;0,F55="",AND(B55&lt;&gt;"Gasto",B55&lt;&gt;"Aporte",B55&lt;&gt;"Traspaso",B55&lt;&gt;"Devolución"),AND(OR(B55="Gasto",B55="Traspaso"),COUNTIFS(Sobres!A16:A27,C55)&lt;&gt;1),AND(OR(B55="Aporte",B55="Devolución",B55="Traspaso"),COUNTIFS(Sobres!A16:A27,D55)&lt;&gt;1),AND(OR(B55="Aporte",B55="Devolución"),C55&lt;&gt;""),AND(B55="Gasto",D55&lt;&gt;""),AND(B55="Traspaso",C55=D55)),"REVISAR datos","Correcto"))</f>
        <v/>
      </c>
      <c r="H55" s="23" t="str">
        <f aca="false">IF(C55="","",IF(COUNTIFS(Sobres!A16:A27,C55)=1,INDEX(Sobres!B16:B27,MATCH(C55,Sobres!A16:A27,0)),"REVISAR clave"))</f>
        <v/>
      </c>
      <c r="I55" s="23" t="str">
        <f aca="false">IF(D55="","",IF(COUNTIFS(Sobres!A16:A27,D55)=1,INDEX(Sobres!B16:B27,MATCH(D55,Sobres!A16:A27,0)),"REVISAR clave"))</f>
        <v/>
      </c>
      <c r="J55" s="1" t="n">
        <f aca="false">IF(COUNTA(A55:F55)&gt;0,ROW(),0)</f>
        <v>0</v>
      </c>
    </row>
    <row r="56" customFormat="false" ht="30" hidden="false" customHeight="true" outlineLevel="0" collapsed="false">
      <c r="A56" s="31"/>
      <c r="B56" s="32"/>
      <c r="C56" s="32"/>
      <c r="D56" s="32"/>
      <c r="E56" s="33"/>
      <c r="F56" s="32"/>
      <c r="G56" s="9" t="str">
        <f aca="false">IF(COUNTA(A56:F56)=0,"",IF(OR(NOT(ISNUMBER(A56)),NOT(ISNUMBER(E56)),E56&lt;0,F56="",AND(B56&lt;&gt;"Gasto",B56&lt;&gt;"Aporte",B56&lt;&gt;"Traspaso",B56&lt;&gt;"Devolución"),AND(OR(B56="Gasto",B56="Traspaso"),COUNTIFS(Sobres!A16:A27,C56)&lt;&gt;1),AND(OR(B56="Aporte",B56="Devolución",B56="Traspaso"),COUNTIFS(Sobres!A16:A27,D56)&lt;&gt;1),AND(OR(B56="Aporte",B56="Devolución"),C56&lt;&gt;""),AND(B56="Gasto",D56&lt;&gt;""),AND(B56="Traspaso",C56=D56)),"REVISAR datos","Correcto"))</f>
        <v/>
      </c>
      <c r="H56" s="23" t="str">
        <f aca="false">IF(C56="","",IF(COUNTIFS(Sobres!A16:A27,C56)=1,INDEX(Sobres!B16:B27,MATCH(C56,Sobres!A16:A27,0)),"REVISAR clave"))</f>
        <v/>
      </c>
      <c r="I56" s="23" t="str">
        <f aca="false">IF(D56="","",IF(COUNTIFS(Sobres!A16:A27,D56)=1,INDEX(Sobres!B16:B27,MATCH(D56,Sobres!A16:A27,0)),"REVISAR clave"))</f>
        <v/>
      </c>
      <c r="J56" s="1" t="n">
        <f aca="false">IF(COUNTA(A56:F56)&gt;0,ROW(),0)</f>
        <v>0</v>
      </c>
    </row>
    <row r="57" customFormat="false" ht="30" hidden="false" customHeight="true" outlineLevel="0" collapsed="false">
      <c r="A57" s="31"/>
      <c r="B57" s="32"/>
      <c r="C57" s="32"/>
      <c r="D57" s="32"/>
      <c r="E57" s="33"/>
      <c r="F57" s="32"/>
      <c r="G57" s="9" t="str">
        <f aca="false">IF(COUNTA(A57:F57)=0,"",IF(OR(NOT(ISNUMBER(A57)),NOT(ISNUMBER(E57)),E57&lt;0,F57="",AND(B57&lt;&gt;"Gasto",B57&lt;&gt;"Aporte",B57&lt;&gt;"Traspaso",B57&lt;&gt;"Devolución"),AND(OR(B57="Gasto",B57="Traspaso"),COUNTIFS(Sobres!A16:A27,C57)&lt;&gt;1),AND(OR(B57="Aporte",B57="Devolución",B57="Traspaso"),COUNTIFS(Sobres!A16:A27,D57)&lt;&gt;1),AND(OR(B57="Aporte",B57="Devolución"),C57&lt;&gt;""),AND(B57="Gasto",D57&lt;&gt;""),AND(B57="Traspaso",C57=D57)),"REVISAR datos","Correcto"))</f>
        <v/>
      </c>
      <c r="H57" s="23" t="str">
        <f aca="false">IF(C57="","",IF(COUNTIFS(Sobres!A16:A27,C57)=1,INDEX(Sobres!B16:B27,MATCH(C57,Sobres!A16:A27,0)),"REVISAR clave"))</f>
        <v/>
      </c>
      <c r="I57" s="23" t="str">
        <f aca="false">IF(D57="","",IF(COUNTIFS(Sobres!A16:A27,D57)=1,INDEX(Sobres!B16:B27,MATCH(D57,Sobres!A16:A27,0)),"REVISAR clave"))</f>
        <v/>
      </c>
      <c r="J57" s="1" t="n">
        <f aca="false">IF(COUNTA(A57:F57)&gt;0,ROW(),0)</f>
        <v>0</v>
      </c>
    </row>
    <row r="58" customFormat="false" ht="30" hidden="false" customHeight="true" outlineLevel="0" collapsed="false">
      <c r="A58" s="31"/>
      <c r="B58" s="32"/>
      <c r="C58" s="32"/>
      <c r="D58" s="32"/>
      <c r="E58" s="33"/>
      <c r="F58" s="32"/>
      <c r="G58" s="9" t="str">
        <f aca="false">IF(COUNTA(A58:F58)=0,"",IF(OR(NOT(ISNUMBER(A58)),NOT(ISNUMBER(E58)),E58&lt;0,F58="",AND(B58&lt;&gt;"Gasto",B58&lt;&gt;"Aporte",B58&lt;&gt;"Traspaso",B58&lt;&gt;"Devolución"),AND(OR(B58="Gasto",B58="Traspaso"),COUNTIFS(Sobres!A16:A27,C58)&lt;&gt;1),AND(OR(B58="Aporte",B58="Devolución",B58="Traspaso"),COUNTIFS(Sobres!A16:A27,D58)&lt;&gt;1),AND(OR(B58="Aporte",B58="Devolución"),C58&lt;&gt;""),AND(B58="Gasto",D58&lt;&gt;""),AND(B58="Traspaso",C58=D58)),"REVISAR datos","Correcto"))</f>
        <v/>
      </c>
      <c r="H58" s="23" t="str">
        <f aca="false">IF(C58="","",IF(COUNTIFS(Sobres!A16:A27,C58)=1,INDEX(Sobres!B16:B27,MATCH(C58,Sobres!A16:A27,0)),"REVISAR clave"))</f>
        <v/>
      </c>
      <c r="I58" s="23" t="str">
        <f aca="false">IF(D58="","",IF(COUNTIFS(Sobres!A16:A27,D58)=1,INDEX(Sobres!B16:B27,MATCH(D58,Sobres!A16:A27,0)),"REVISAR clave"))</f>
        <v/>
      </c>
      <c r="J58" s="1" t="n">
        <f aca="false">IF(COUNTA(A58:F58)&gt;0,ROW(),0)</f>
        <v>0</v>
      </c>
    </row>
    <row r="59" customFormat="false" ht="30" hidden="false" customHeight="true" outlineLevel="0" collapsed="false">
      <c r="A59" s="31"/>
      <c r="B59" s="32"/>
      <c r="C59" s="32"/>
      <c r="D59" s="32"/>
      <c r="E59" s="33"/>
      <c r="F59" s="32"/>
      <c r="G59" s="9" t="str">
        <f aca="false">IF(COUNTA(A59:F59)=0,"",IF(OR(NOT(ISNUMBER(A59)),NOT(ISNUMBER(E59)),E59&lt;0,F59="",AND(B59&lt;&gt;"Gasto",B59&lt;&gt;"Aporte",B59&lt;&gt;"Traspaso",B59&lt;&gt;"Devolución"),AND(OR(B59="Gasto",B59="Traspaso"),COUNTIFS(Sobres!A16:A27,C59)&lt;&gt;1),AND(OR(B59="Aporte",B59="Devolución",B59="Traspaso"),COUNTIFS(Sobres!A16:A27,D59)&lt;&gt;1),AND(OR(B59="Aporte",B59="Devolución"),C59&lt;&gt;""),AND(B59="Gasto",D59&lt;&gt;""),AND(B59="Traspaso",C59=D59)),"REVISAR datos","Correcto"))</f>
        <v/>
      </c>
      <c r="H59" s="23" t="str">
        <f aca="false">IF(C59="","",IF(COUNTIFS(Sobres!A16:A27,C59)=1,INDEX(Sobres!B16:B27,MATCH(C59,Sobres!A16:A27,0)),"REVISAR clave"))</f>
        <v/>
      </c>
      <c r="I59" s="23" t="str">
        <f aca="false">IF(D59="","",IF(COUNTIFS(Sobres!A16:A27,D59)=1,INDEX(Sobres!B16:B27,MATCH(D59,Sobres!A16:A27,0)),"REVISAR clave"))</f>
        <v/>
      </c>
      <c r="J59" s="1" t="n">
        <f aca="false">IF(COUNTA(A59:F59)&gt;0,ROW(),0)</f>
        <v>0</v>
      </c>
    </row>
    <row r="60" customFormat="false" ht="30" hidden="false" customHeight="true" outlineLevel="0" collapsed="false">
      <c r="A60" s="31"/>
      <c r="B60" s="32"/>
      <c r="C60" s="32"/>
      <c r="D60" s="32"/>
      <c r="E60" s="33"/>
      <c r="F60" s="32"/>
      <c r="G60" s="9" t="str">
        <f aca="false">IF(COUNTA(A60:F60)=0,"",IF(OR(NOT(ISNUMBER(A60)),NOT(ISNUMBER(E60)),E60&lt;0,F60="",AND(B60&lt;&gt;"Gasto",B60&lt;&gt;"Aporte",B60&lt;&gt;"Traspaso",B60&lt;&gt;"Devolución"),AND(OR(B60="Gasto",B60="Traspaso"),COUNTIFS(Sobres!A16:A27,C60)&lt;&gt;1),AND(OR(B60="Aporte",B60="Devolución",B60="Traspaso"),COUNTIFS(Sobres!A16:A27,D60)&lt;&gt;1),AND(OR(B60="Aporte",B60="Devolución"),C60&lt;&gt;""),AND(B60="Gasto",D60&lt;&gt;""),AND(B60="Traspaso",C60=D60)),"REVISAR datos","Correcto"))</f>
        <v/>
      </c>
      <c r="H60" s="23" t="str">
        <f aca="false">IF(C60="","",IF(COUNTIFS(Sobres!A16:A27,C60)=1,INDEX(Sobres!B16:B27,MATCH(C60,Sobres!A16:A27,0)),"REVISAR clave"))</f>
        <v/>
      </c>
      <c r="I60" s="23" t="str">
        <f aca="false">IF(D60="","",IF(COUNTIFS(Sobres!A16:A27,D60)=1,INDEX(Sobres!B16:B27,MATCH(D60,Sobres!A16:A27,0)),"REVISAR clave"))</f>
        <v/>
      </c>
      <c r="J60" s="1" t="n">
        <f aca="false">IF(COUNTA(A60:F60)&gt;0,ROW(),0)</f>
        <v>0</v>
      </c>
    </row>
    <row r="61" customFormat="false" ht="30" hidden="false" customHeight="true" outlineLevel="0" collapsed="false">
      <c r="A61" s="31"/>
      <c r="B61" s="32"/>
      <c r="C61" s="32"/>
      <c r="D61" s="32"/>
      <c r="E61" s="33"/>
      <c r="F61" s="32"/>
      <c r="G61" s="9" t="str">
        <f aca="false">IF(COUNTA(A61:F61)=0,"",IF(OR(NOT(ISNUMBER(A61)),NOT(ISNUMBER(E61)),E61&lt;0,F61="",AND(B61&lt;&gt;"Gasto",B61&lt;&gt;"Aporte",B61&lt;&gt;"Traspaso",B61&lt;&gt;"Devolución"),AND(OR(B61="Gasto",B61="Traspaso"),COUNTIFS(Sobres!A16:A27,C61)&lt;&gt;1),AND(OR(B61="Aporte",B61="Devolución",B61="Traspaso"),COUNTIFS(Sobres!A16:A27,D61)&lt;&gt;1),AND(OR(B61="Aporte",B61="Devolución"),C61&lt;&gt;""),AND(B61="Gasto",D61&lt;&gt;""),AND(B61="Traspaso",C61=D61)),"REVISAR datos","Correcto"))</f>
        <v/>
      </c>
      <c r="H61" s="23" t="str">
        <f aca="false">IF(C61="","",IF(COUNTIFS(Sobres!A16:A27,C61)=1,INDEX(Sobres!B16:B27,MATCH(C61,Sobres!A16:A27,0)),"REVISAR clave"))</f>
        <v/>
      </c>
      <c r="I61" s="23" t="str">
        <f aca="false">IF(D61="","",IF(COUNTIFS(Sobres!A16:A27,D61)=1,INDEX(Sobres!B16:B27,MATCH(D61,Sobres!A16:A27,0)),"REVISAR clave"))</f>
        <v/>
      </c>
      <c r="J61" s="1" t="n">
        <f aca="false">IF(COUNTA(A61:F61)&gt;0,ROW(),0)</f>
        <v>0</v>
      </c>
    </row>
    <row r="62" customFormat="false" ht="30" hidden="false" customHeight="true" outlineLevel="0" collapsed="false">
      <c r="A62" s="31"/>
      <c r="B62" s="32"/>
      <c r="C62" s="32"/>
      <c r="D62" s="32"/>
      <c r="E62" s="33"/>
      <c r="F62" s="32"/>
      <c r="G62" s="9" t="str">
        <f aca="false">IF(COUNTA(A62:F62)=0,"",IF(OR(NOT(ISNUMBER(A62)),NOT(ISNUMBER(E62)),E62&lt;0,F62="",AND(B62&lt;&gt;"Gasto",B62&lt;&gt;"Aporte",B62&lt;&gt;"Traspaso",B62&lt;&gt;"Devolución"),AND(OR(B62="Gasto",B62="Traspaso"),COUNTIFS(Sobres!A16:A27,C62)&lt;&gt;1),AND(OR(B62="Aporte",B62="Devolución",B62="Traspaso"),COUNTIFS(Sobres!A16:A27,D62)&lt;&gt;1),AND(OR(B62="Aporte",B62="Devolución"),C62&lt;&gt;""),AND(B62="Gasto",D62&lt;&gt;""),AND(B62="Traspaso",C62=D62)),"REVISAR datos","Correcto"))</f>
        <v/>
      </c>
      <c r="H62" s="23" t="str">
        <f aca="false">IF(C62="","",IF(COUNTIFS(Sobres!A16:A27,C62)=1,INDEX(Sobres!B16:B27,MATCH(C62,Sobres!A16:A27,0)),"REVISAR clave"))</f>
        <v/>
      </c>
      <c r="I62" s="23" t="str">
        <f aca="false">IF(D62="","",IF(COUNTIFS(Sobres!A16:A27,D62)=1,INDEX(Sobres!B16:B27,MATCH(D62,Sobres!A16:A27,0)),"REVISAR clave"))</f>
        <v/>
      </c>
      <c r="J62" s="1" t="n">
        <f aca="false">IF(COUNTA(A62:F62)&gt;0,ROW(),0)</f>
        <v>0</v>
      </c>
    </row>
    <row r="63" customFormat="false" ht="30" hidden="false" customHeight="true" outlineLevel="0" collapsed="false">
      <c r="A63" s="31"/>
      <c r="B63" s="32"/>
      <c r="C63" s="32"/>
      <c r="D63" s="32"/>
      <c r="E63" s="33"/>
      <c r="F63" s="32"/>
      <c r="G63" s="9" t="str">
        <f aca="false">IF(COUNTA(A63:F63)=0,"",IF(OR(NOT(ISNUMBER(A63)),NOT(ISNUMBER(E63)),E63&lt;0,F63="",AND(B63&lt;&gt;"Gasto",B63&lt;&gt;"Aporte",B63&lt;&gt;"Traspaso",B63&lt;&gt;"Devolución"),AND(OR(B63="Gasto",B63="Traspaso"),COUNTIFS(Sobres!A16:A27,C63)&lt;&gt;1),AND(OR(B63="Aporte",B63="Devolución",B63="Traspaso"),COUNTIFS(Sobres!A16:A27,D63)&lt;&gt;1),AND(OR(B63="Aporte",B63="Devolución"),C63&lt;&gt;""),AND(B63="Gasto",D63&lt;&gt;""),AND(B63="Traspaso",C63=D63)),"REVISAR datos","Correcto"))</f>
        <v/>
      </c>
      <c r="H63" s="23" t="str">
        <f aca="false">IF(C63="","",IF(COUNTIFS(Sobres!A16:A27,C63)=1,INDEX(Sobres!B16:B27,MATCH(C63,Sobres!A16:A27,0)),"REVISAR clave"))</f>
        <v/>
      </c>
      <c r="I63" s="23" t="str">
        <f aca="false">IF(D63="","",IF(COUNTIFS(Sobres!A16:A27,D63)=1,INDEX(Sobres!B16:B27,MATCH(D63,Sobres!A16:A27,0)),"REVISAR clave"))</f>
        <v/>
      </c>
      <c r="J63" s="1" t="n">
        <f aca="false">IF(COUNTA(A63:F63)&gt;0,ROW(),0)</f>
        <v>0</v>
      </c>
    </row>
    <row r="64" customFormat="false" ht="30" hidden="false" customHeight="true" outlineLevel="0" collapsed="false">
      <c r="A64" s="31"/>
      <c r="B64" s="32"/>
      <c r="C64" s="32"/>
      <c r="D64" s="32"/>
      <c r="E64" s="33"/>
      <c r="F64" s="32"/>
      <c r="G64" s="9" t="str">
        <f aca="false">IF(COUNTA(A64:F64)=0,"",IF(OR(NOT(ISNUMBER(A64)),NOT(ISNUMBER(E64)),E64&lt;0,F64="",AND(B64&lt;&gt;"Gasto",B64&lt;&gt;"Aporte",B64&lt;&gt;"Traspaso",B64&lt;&gt;"Devolución"),AND(OR(B64="Gasto",B64="Traspaso"),COUNTIFS(Sobres!A16:A27,C64)&lt;&gt;1),AND(OR(B64="Aporte",B64="Devolución",B64="Traspaso"),COUNTIFS(Sobres!A16:A27,D64)&lt;&gt;1),AND(OR(B64="Aporte",B64="Devolución"),C64&lt;&gt;""),AND(B64="Gasto",D64&lt;&gt;""),AND(B64="Traspaso",C64=D64)),"REVISAR datos","Correcto"))</f>
        <v/>
      </c>
      <c r="H64" s="23" t="str">
        <f aca="false">IF(C64="","",IF(COUNTIFS(Sobres!A16:A27,C64)=1,INDEX(Sobres!B16:B27,MATCH(C64,Sobres!A16:A27,0)),"REVISAR clave"))</f>
        <v/>
      </c>
      <c r="I64" s="23" t="str">
        <f aca="false">IF(D64="","",IF(COUNTIFS(Sobres!A16:A27,D64)=1,INDEX(Sobres!B16:B27,MATCH(D64,Sobres!A16:A27,0)),"REVISAR clave"))</f>
        <v/>
      </c>
      <c r="J64" s="1" t="n">
        <f aca="false">IF(COUNTA(A64:F64)&gt;0,ROW(),0)</f>
        <v>0</v>
      </c>
    </row>
    <row r="65" customFormat="false" ht="30" hidden="false" customHeight="true" outlineLevel="0" collapsed="false">
      <c r="A65" s="31"/>
      <c r="B65" s="32"/>
      <c r="C65" s="32"/>
      <c r="D65" s="32"/>
      <c r="E65" s="33"/>
      <c r="F65" s="32"/>
      <c r="G65" s="9" t="str">
        <f aca="false">IF(COUNTA(A65:F65)=0,"",IF(OR(NOT(ISNUMBER(A65)),NOT(ISNUMBER(E65)),E65&lt;0,F65="",AND(B65&lt;&gt;"Gasto",B65&lt;&gt;"Aporte",B65&lt;&gt;"Traspaso",B65&lt;&gt;"Devolución"),AND(OR(B65="Gasto",B65="Traspaso"),COUNTIFS(Sobres!A16:A27,C65)&lt;&gt;1),AND(OR(B65="Aporte",B65="Devolución",B65="Traspaso"),COUNTIFS(Sobres!A16:A27,D65)&lt;&gt;1),AND(OR(B65="Aporte",B65="Devolución"),C65&lt;&gt;""),AND(B65="Gasto",D65&lt;&gt;""),AND(B65="Traspaso",C65=D65)),"REVISAR datos","Correcto"))</f>
        <v/>
      </c>
      <c r="H65" s="23" t="str">
        <f aca="false">IF(C65="","",IF(COUNTIFS(Sobres!A16:A27,C65)=1,INDEX(Sobres!B16:B27,MATCH(C65,Sobres!A16:A27,0)),"REVISAR clave"))</f>
        <v/>
      </c>
      <c r="I65" s="23" t="str">
        <f aca="false">IF(D65="","",IF(COUNTIFS(Sobres!A16:A27,D65)=1,INDEX(Sobres!B16:B27,MATCH(D65,Sobres!A16:A27,0)),"REVISAR clave"))</f>
        <v/>
      </c>
      <c r="J65" s="1" t="n">
        <f aca="false">IF(COUNTA(A65:F65)&gt;0,ROW(),0)</f>
        <v>0</v>
      </c>
    </row>
    <row r="66" customFormat="false" ht="30" hidden="false" customHeight="true" outlineLevel="0" collapsed="false">
      <c r="A66" s="31"/>
      <c r="B66" s="32"/>
      <c r="C66" s="32"/>
      <c r="D66" s="32"/>
      <c r="E66" s="33"/>
      <c r="F66" s="32"/>
      <c r="G66" s="9" t="str">
        <f aca="false">IF(COUNTA(A66:F66)=0,"",IF(OR(NOT(ISNUMBER(A66)),NOT(ISNUMBER(E66)),E66&lt;0,F66="",AND(B66&lt;&gt;"Gasto",B66&lt;&gt;"Aporte",B66&lt;&gt;"Traspaso",B66&lt;&gt;"Devolución"),AND(OR(B66="Gasto",B66="Traspaso"),COUNTIFS(Sobres!A16:A27,C66)&lt;&gt;1),AND(OR(B66="Aporte",B66="Devolución",B66="Traspaso"),COUNTIFS(Sobres!A16:A27,D66)&lt;&gt;1),AND(OR(B66="Aporte",B66="Devolución"),C66&lt;&gt;""),AND(B66="Gasto",D66&lt;&gt;""),AND(B66="Traspaso",C66=D66)),"REVISAR datos","Correcto"))</f>
        <v/>
      </c>
      <c r="H66" s="23" t="str">
        <f aca="false">IF(C66="","",IF(COUNTIFS(Sobres!A16:A27,C66)=1,INDEX(Sobres!B16:B27,MATCH(C66,Sobres!A16:A27,0)),"REVISAR clave"))</f>
        <v/>
      </c>
      <c r="I66" s="23" t="str">
        <f aca="false">IF(D66="","",IF(COUNTIFS(Sobres!A16:A27,D66)=1,INDEX(Sobres!B16:B27,MATCH(D66,Sobres!A16:A27,0)),"REVISAR clave"))</f>
        <v/>
      </c>
      <c r="J66" s="1" t="n">
        <f aca="false">IF(COUNTA(A66:F66)&gt;0,ROW(),0)</f>
        <v>0</v>
      </c>
    </row>
    <row r="67" customFormat="false" ht="30" hidden="false" customHeight="true" outlineLevel="0" collapsed="false">
      <c r="A67" s="31"/>
      <c r="B67" s="32"/>
      <c r="C67" s="32"/>
      <c r="D67" s="32"/>
      <c r="E67" s="33"/>
      <c r="F67" s="32"/>
      <c r="G67" s="9" t="str">
        <f aca="false">IF(COUNTA(A67:F67)=0,"",IF(OR(NOT(ISNUMBER(A67)),NOT(ISNUMBER(E67)),E67&lt;0,F67="",AND(B67&lt;&gt;"Gasto",B67&lt;&gt;"Aporte",B67&lt;&gt;"Traspaso",B67&lt;&gt;"Devolución"),AND(OR(B67="Gasto",B67="Traspaso"),COUNTIFS(Sobres!A16:A27,C67)&lt;&gt;1),AND(OR(B67="Aporte",B67="Devolución",B67="Traspaso"),COUNTIFS(Sobres!A16:A27,D67)&lt;&gt;1),AND(OR(B67="Aporte",B67="Devolución"),C67&lt;&gt;""),AND(B67="Gasto",D67&lt;&gt;""),AND(B67="Traspaso",C67=D67)),"REVISAR datos","Correcto"))</f>
        <v/>
      </c>
      <c r="H67" s="23" t="str">
        <f aca="false">IF(C67="","",IF(COUNTIFS(Sobres!A16:A27,C67)=1,INDEX(Sobres!B16:B27,MATCH(C67,Sobres!A16:A27,0)),"REVISAR clave"))</f>
        <v/>
      </c>
      <c r="I67" s="23" t="str">
        <f aca="false">IF(D67="","",IF(COUNTIFS(Sobres!A16:A27,D67)=1,INDEX(Sobres!B16:B27,MATCH(D67,Sobres!A16:A27,0)),"REVISAR clave"))</f>
        <v/>
      </c>
      <c r="J67" s="1" t="n">
        <f aca="false">IF(COUNTA(A67:F67)&gt;0,ROW(),0)</f>
        <v>0</v>
      </c>
    </row>
    <row r="68" customFormat="false" ht="30" hidden="false" customHeight="true" outlineLevel="0" collapsed="false">
      <c r="A68" s="31"/>
      <c r="B68" s="32"/>
      <c r="C68" s="32"/>
      <c r="D68" s="32"/>
      <c r="E68" s="33"/>
      <c r="F68" s="32"/>
      <c r="G68" s="9" t="str">
        <f aca="false">IF(COUNTA(A68:F68)=0,"",IF(OR(NOT(ISNUMBER(A68)),NOT(ISNUMBER(E68)),E68&lt;0,F68="",AND(B68&lt;&gt;"Gasto",B68&lt;&gt;"Aporte",B68&lt;&gt;"Traspaso",B68&lt;&gt;"Devolución"),AND(OR(B68="Gasto",B68="Traspaso"),COUNTIFS(Sobres!A16:A27,C68)&lt;&gt;1),AND(OR(B68="Aporte",B68="Devolución",B68="Traspaso"),COUNTIFS(Sobres!A16:A27,D68)&lt;&gt;1),AND(OR(B68="Aporte",B68="Devolución"),C68&lt;&gt;""),AND(B68="Gasto",D68&lt;&gt;""),AND(B68="Traspaso",C68=D68)),"REVISAR datos","Correcto"))</f>
        <v/>
      </c>
      <c r="H68" s="23" t="str">
        <f aca="false">IF(C68="","",IF(COUNTIFS(Sobres!A16:A27,C68)=1,INDEX(Sobres!B16:B27,MATCH(C68,Sobres!A16:A27,0)),"REVISAR clave"))</f>
        <v/>
      </c>
      <c r="I68" s="23" t="str">
        <f aca="false">IF(D68="","",IF(COUNTIFS(Sobres!A16:A27,D68)=1,INDEX(Sobres!B16:B27,MATCH(D68,Sobres!A16:A27,0)),"REVISAR clave"))</f>
        <v/>
      </c>
      <c r="J68" s="1" t="n">
        <f aca="false">IF(COUNTA(A68:F68)&gt;0,ROW(),0)</f>
        <v>0</v>
      </c>
    </row>
    <row r="69" customFormat="false" ht="30" hidden="false" customHeight="true" outlineLevel="0" collapsed="false">
      <c r="A69" s="31"/>
      <c r="B69" s="32"/>
      <c r="C69" s="32"/>
      <c r="D69" s="32"/>
      <c r="E69" s="33"/>
      <c r="F69" s="32"/>
      <c r="G69" s="9" t="str">
        <f aca="false">IF(COUNTA(A69:F69)=0,"",IF(OR(NOT(ISNUMBER(A69)),NOT(ISNUMBER(E69)),E69&lt;0,F69="",AND(B69&lt;&gt;"Gasto",B69&lt;&gt;"Aporte",B69&lt;&gt;"Traspaso",B69&lt;&gt;"Devolución"),AND(OR(B69="Gasto",B69="Traspaso"),COUNTIFS(Sobres!A16:A27,C69)&lt;&gt;1),AND(OR(B69="Aporte",B69="Devolución",B69="Traspaso"),COUNTIFS(Sobres!A16:A27,D69)&lt;&gt;1),AND(OR(B69="Aporte",B69="Devolución"),C69&lt;&gt;""),AND(B69="Gasto",D69&lt;&gt;""),AND(B69="Traspaso",C69=D69)),"REVISAR datos","Correcto"))</f>
        <v/>
      </c>
      <c r="H69" s="23" t="str">
        <f aca="false">IF(C69="","",IF(COUNTIFS(Sobres!A16:A27,C69)=1,INDEX(Sobres!B16:B27,MATCH(C69,Sobres!A16:A27,0)),"REVISAR clave"))</f>
        <v/>
      </c>
      <c r="I69" s="23" t="str">
        <f aca="false">IF(D69="","",IF(COUNTIFS(Sobres!A16:A27,D69)=1,INDEX(Sobres!B16:B27,MATCH(D69,Sobres!A16:A27,0)),"REVISAR clave"))</f>
        <v/>
      </c>
      <c r="J69" s="1" t="n">
        <f aca="false">IF(COUNTA(A69:F69)&gt;0,ROW(),0)</f>
        <v>0</v>
      </c>
    </row>
    <row r="70" customFormat="false" ht="30" hidden="false" customHeight="true" outlineLevel="0" collapsed="false">
      <c r="A70" s="31"/>
      <c r="B70" s="32"/>
      <c r="C70" s="32"/>
      <c r="D70" s="32"/>
      <c r="E70" s="33"/>
      <c r="F70" s="32"/>
      <c r="G70" s="9" t="str">
        <f aca="false">IF(COUNTA(A70:F70)=0,"",IF(OR(NOT(ISNUMBER(A70)),NOT(ISNUMBER(E70)),E70&lt;0,F70="",AND(B70&lt;&gt;"Gasto",B70&lt;&gt;"Aporte",B70&lt;&gt;"Traspaso",B70&lt;&gt;"Devolución"),AND(OR(B70="Gasto",B70="Traspaso"),COUNTIFS(Sobres!A16:A27,C70)&lt;&gt;1),AND(OR(B70="Aporte",B70="Devolución",B70="Traspaso"),COUNTIFS(Sobres!A16:A27,D70)&lt;&gt;1),AND(OR(B70="Aporte",B70="Devolución"),C70&lt;&gt;""),AND(B70="Gasto",D70&lt;&gt;""),AND(B70="Traspaso",C70=D70)),"REVISAR datos","Correcto"))</f>
        <v/>
      </c>
      <c r="H70" s="23" t="str">
        <f aca="false">IF(C70="","",IF(COUNTIFS(Sobres!A16:A27,C70)=1,INDEX(Sobres!B16:B27,MATCH(C70,Sobres!A16:A27,0)),"REVISAR clave"))</f>
        <v/>
      </c>
      <c r="I70" s="23" t="str">
        <f aca="false">IF(D70="","",IF(COUNTIFS(Sobres!A16:A27,D70)=1,INDEX(Sobres!B16:B27,MATCH(D70,Sobres!A16:A27,0)),"REVISAR clave"))</f>
        <v/>
      </c>
      <c r="J70" s="1" t="n">
        <f aca="false">IF(COUNTA(A70:F70)&gt;0,ROW(),0)</f>
        <v>0</v>
      </c>
    </row>
    <row r="71" customFormat="false" ht="30" hidden="false" customHeight="true" outlineLevel="0" collapsed="false">
      <c r="A71" s="31"/>
      <c r="B71" s="32"/>
      <c r="C71" s="32"/>
      <c r="D71" s="32"/>
      <c r="E71" s="33"/>
      <c r="F71" s="32"/>
      <c r="G71" s="9" t="str">
        <f aca="false">IF(COUNTA(A71:F71)=0,"",IF(OR(NOT(ISNUMBER(A71)),NOT(ISNUMBER(E71)),E71&lt;0,F71="",AND(B71&lt;&gt;"Gasto",B71&lt;&gt;"Aporte",B71&lt;&gt;"Traspaso",B71&lt;&gt;"Devolución"),AND(OR(B71="Gasto",B71="Traspaso"),COUNTIFS(Sobres!A16:A27,C71)&lt;&gt;1),AND(OR(B71="Aporte",B71="Devolución",B71="Traspaso"),COUNTIFS(Sobres!A16:A27,D71)&lt;&gt;1),AND(OR(B71="Aporte",B71="Devolución"),C71&lt;&gt;""),AND(B71="Gasto",D71&lt;&gt;""),AND(B71="Traspaso",C71=D71)),"REVISAR datos","Correcto"))</f>
        <v/>
      </c>
      <c r="H71" s="23" t="str">
        <f aca="false">IF(C71="","",IF(COUNTIFS(Sobres!A16:A27,C71)=1,INDEX(Sobres!B16:B27,MATCH(C71,Sobres!A16:A27,0)),"REVISAR clave"))</f>
        <v/>
      </c>
      <c r="I71" s="23" t="str">
        <f aca="false">IF(D71="","",IF(COUNTIFS(Sobres!A16:A27,D71)=1,INDEX(Sobres!B16:B27,MATCH(D71,Sobres!A16:A27,0)),"REVISAR clave"))</f>
        <v/>
      </c>
      <c r="J71" s="1" t="n">
        <f aca="false">IF(COUNTA(A71:F71)&gt;0,ROW(),0)</f>
        <v>0</v>
      </c>
    </row>
    <row r="72" customFormat="false" ht="30" hidden="false" customHeight="true" outlineLevel="0" collapsed="false">
      <c r="A72" s="31"/>
      <c r="B72" s="32"/>
      <c r="C72" s="32"/>
      <c r="D72" s="32"/>
      <c r="E72" s="33"/>
      <c r="F72" s="32"/>
      <c r="G72" s="9" t="str">
        <f aca="false">IF(COUNTA(A72:F72)=0,"",IF(OR(NOT(ISNUMBER(A72)),NOT(ISNUMBER(E72)),E72&lt;0,F72="",AND(B72&lt;&gt;"Gasto",B72&lt;&gt;"Aporte",B72&lt;&gt;"Traspaso",B72&lt;&gt;"Devolución"),AND(OR(B72="Gasto",B72="Traspaso"),COUNTIFS(Sobres!A16:A27,C72)&lt;&gt;1),AND(OR(B72="Aporte",B72="Devolución",B72="Traspaso"),COUNTIFS(Sobres!A16:A27,D72)&lt;&gt;1),AND(OR(B72="Aporte",B72="Devolución"),C72&lt;&gt;""),AND(B72="Gasto",D72&lt;&gt;""),AND(B72="Traspaso",C72=D72)),"REVISAR datos","Correcto"))</f>
        <v/>
      </c>
      <c r="H72" s="23" t="str">
        <f aca="false">IF(C72="","",IF(COUNTIFS(Sobres!A16:A27,C72)=1,INDEX(Sobres!B16:B27,MATCH(C72,Sobres!A16:A27,0)),"REVISAR clave"))</f>
        <v/>
      </c>
      <c r="I72" s="23" t="str">
        <f aca="false">IF(D72="","",IF(COUNTIFS(Sobres!A16:A27,D72)=1,INDEX(Sobres!B16:B27,MATCH(D72,Sobres!A16:A27,0)),"REVISAR clave"))</f>
        <v/>
      </c>
      <c r="J72" s="1" t="n">
        <f aca="false">IF(COUNTA(A72:F72)&gt;0,ROW(),0)</f>
        <v>0</v>
      </c>
    </row>
    <row r="73" customFormat="false" ht="30" hidden="false" customHeight="true" outlineLevel="0" collapsed="false">
      <c r="A73" s="31"/>
      <c r="B73" s="32"/>
      <c r="C73" s="32"/>
      <c r="D73" s="32"/>
      <c r="E73" s="33"/>
      <c r="F73" s="32"/>
      <c r="G73" s="9" t="str">
        <f aca="false">IF(COUNTA(A73:F73)=0,"",IF(OR(NOT(ISNUMBER(A73)),NOT(ISNUMBER(E73)),E73&lt;0,F73="",AND(B73&lt;&gt;"Gasto",B73&lt;&gt;"Aporte",B73&lt;&gt;"Traspaso",B73&lt;&gt;"Devolución"),AND(OR(B73="Gasto",B73="Traspaso"),COUNTIFS(Sobres!A16:A27,C73)&lt;&gt;1),AND(OR(B73="Aporte",B73="Devolución",B73="Traspaso"),COUNTIFS(Sobres!A16:A27,D73)&lt;&gt;1),AND(OR(B73="Aporte",B73="Devolución"),C73&lt;&gt;""),AND(B73="Gasto",D73&lt;&gt;""),AND(B73="Traspaso",C73=D73)),"REVISAR datos","Correcto"))</f>
        <v/>
      </c>
      <c r="H73" s="23" t="str">
        <f aca="false">IF(C73="","",IF(COUNTIFS(Sobres!A16:A27,C73)=1,INDEX(Sobres!B16:B27,MATCH(C73,Sobres!A16:A27,0)),"REVISAR clave"))</f>
        <v/>
      </c>
      <c r="I73" s="23" t="str">
        <f aca="false">IF(D73="","",IF(COUNTIFS(Sobres!A16:A27,D73)=1,INDEX(Sobres!B16:B27,MATCH(D73,Sobres!A16:A27,0)),"REVISAR clave"))</f>
        <v/>
      </c>
      <c r="J73" s="1" t="n">
        <f aca="false">IF(COUNTA(A73:F73)&gt;0,ROW(),0)</f>
        <v>0</v>
      </c>
    </row>
    <row r="74" customFormat="false" ht="30" hidden="false" customHeight="true" outlineLevel="0" collapsed="false">
      <c r="A74" s="31"/>
      <c r="B74" s="32"/>
      <c r="C74" s="32"/>
      <c r="D74" s="32"/>
      <c r="E74" s="33"/>
      <c r="F74" s="32"/>
      <c r="G74" s="9" t="str">
        <f aca="false">IF(COUNTA(A74:F74)=0,"",IF(OR(NOT(ISNUMBER(A74)),NOT(ISNUMBER(E74)),E74&lt;0,F74="",AND(B74&lt;&gt;"Gasto",B74&lt;&gt;"Aporte",B74&lt;&gt;"Traspaso",B74&lt;&gt;"Devolución"),AND(OR(B74="Gasto",B74="Traspaso"),COUNTIFS(Sobres!A16:A27,C74)&lt;&gt;1),AND(OR(B74="Aporte",B74="Devolución",B74="Traspaso"),COUNTIFS(Sobres!A16:A27,D74)&lt;&gt;1),AND(OR(B74="Aporte",B74="Devolución"),C74&lt;&gt;""),AND(B74="Gasto",D74&lt;&gt;""),AND(B74="Traspaso",C74=D74)),"REVISAR datos","Correcto"))</f>
        <v/>
      </c>
      <c r="H74" s="23" t="str">
        <f aca="false">IF(C74="","",IF(COUNTIFS(Sobres!A16:A27,C74)=1,INDEX(Sobres!B16:B27,MATCH(C74,Sobres!A16:A27,0)),"REVISAR clave"))</f>
        <v/>
      </c>
      <c r="I74" s="23" t="str">
        <f aca="false">IF(D74="","",IF(COUNTIFS(Sobres!A16:A27,D74)=1,INDEX(Sobres!B16:B27,MATCH(D74,Sobres!A16:A27,0)),"REVISAR clave"))</f>
        <v/>
      </c>
      <c r="J74" s="1" t="n">
        <f aca="false">IF(COUNTA(A74:F74)&gt;0,ROW(),0)</f>
        <v>0</v>
      </c>
    </row>
    <row r="75" customFormat="false" ht="30" hidden="false" customHeight="true" outlineLevel="0" collapsed="false">
      <c r="A75" s="31"/>
      <c r="B75" s="32"/>
      <c r="C75" s="32"/>
      <c r="D75" s="32"/>
      <c r="E75" s="33"/>
      <c r="F75" s="32"/>
      <c r="G75" s="9" t="str">
        <f aca="false">IF(COUNTA(A75:F75)=0,"",IF(OR(NOT(ISNUMBER(A75)),NOT(ISNUMBER(E75)),E75&lt;0,F75="",AND(B75&lt;&gt;"Gasto",B75&lt;&gt;"Aporte",B75&lt;&gt;"Traspaso",B75&lt;&gt;"Devolución"),AND(OR(B75="Gasto",B75="Traspaso"),COUNTIFS(Sobres!A16:A27,C75)&lt;&gt;1),AND(OR(B75="Aporte",B75="Devolución",B75="Traspaso"),COUNTIFS(Sobres!A16:A27,D75)&lt;&gt;1),AND(OR(B75="Aporte",B75="Devolución"),C75&lt;&gt;""),AND(B75="Gasto",D75&lt;&gt;""),AND(B75="Traspaso",C75=D75)),"REVISAR datos","Correcto"))</f>
        <v/>
      </c>
      <c r="H75" s="23" t="str">
        <f aca="false">IF(C75="","",IF(COUNTIFS(Sobres!A16:A27,C75)=1,INDEX(Sobres!B16:B27,MATCH(C75,Sobres!A16:A27,0)),"REVISAR clave"))</f>
        <v/>
      </c>
      <c r="I75" s="23" t="str">
        <f aca="false">IF(D75="","",IF(COUNTIFS(Sobres!A16:A27,D75)=1,INDEX(Sobres!B16:B27,MATCH(D75,Sobres!A16:A27,0)),"REVISAR clave"))</f>
        <v/>
      </c>
      <c r="J75" s="1" t="n">
        <f aca="false">IF(COUNTA(A75:F75)&gt;0,ROW(),0)</f>
        <v>0</v>
      </c>
    </row>
    <row r="76" customFormat="false" ht="30" hidden="false" customHeight="true" outlineLevel="0" collapsed="false">
      <c r="A76" s="31"/>
      <c r="B76" s="32"/>
      <c r="C76" s="32"/>
      <c r="D76" s="32"/>
      <c r="E76" s="33"/>
      <c r="F76" s="32"/>
      <c r="G76" s="9" t="str">
        <f aca="false">IF(COUNTA(A76:F76)=0,"",IF(OR(NOT(ISNUMBER(A76)),NOT(ISNUMBER(E76)),E76&lt;0,F76="",AND(B76&lt;&gt;"Gasto",B76&lt;&gt;"Aporte",B76&lt;&gt;"Traspaso",B76&lt;&gt;"Devolución"),AND(OR(B76="Gasto",B76="Traspaso"),COUNTIFS(Sobres!A16:A27,C76)&lt;&gt;1),AND(OR(B76="Aporte",B76="Devolución",B76="Traspaso"),COUNTIFS(Sobres!A16:A27,D76)&lt;&gt;1),AND(OR(B76="Aporte",B76="Devolución"),C76&lt;&gt;""),AND(B76="Gasto",D76&lt;&gt;""),AND(B76="Traspaso",C76=D76)),"REVISAR datos","Correcto"))</f>
        <v/>
      </c>
      <c r="H76" s="23" t="str">
        <f aca="false">IF(C76="","",IF(COUNTIFS(Sobres!A16:A27,C76)=1,INDEX(Sobres!B16:B27,MATCH(C76,Sobres!A16:A27,0)),"REVISAR clave"))</f>
        <v/>
      </c>
      <c r="I76" s="23" t="str">
        <f aca="false">IF(D76="","",IF(COUNTIFS(Sobres!A16:A27,D76)=1,INDEX(Sobres!B16:B27,MATCH(D76,Sobres!A16:A27,0)),"REVISAR clave"))</f>
        <v/>
      </c>
      <c r="J76" s="1" t="n">
        <f aca="false">IF(COUNTA(A76:F76)&gt;0,ROW(),0)</f>
        <v>0</v>
      </c>
    </row>
    <row r="77" customFormat="false" ht="30" hidden="false" customHeight="true" outlineLevel="0" collapsed="false">
      <c r="A77" s="31"/>
      <c r="B77" s="32"/>
      <c r="C77" s="32"/>
      <c r="D77" s="32"/>
      <c r="E77" s="33"/>
      <c r="F77" s="32"/>
      <c r="G77" s="9" t="str">
        <f aca="false">IF(COUNTA(A77:F77)=0,"",IF(OR(NOT(ISNUMBER(A77)),NOT(ISNUMBER(E77)),E77&lt;0,F77="",AND(B77&lt;&gt;"Gasto",B77&lt;&gt;"Aporte",B77&lt;&gt;"Traspaso",B77&lt;&gt;"Devolución"),AND(OR(B77="Gasto",B77="Traspaso"),COUNTIFS(Sobres!A16:A27,C77)&lt;&gt;1),AND(OR(B77="Aporte",B77="Devolución",B77="Traspaso"),COUNTIFS(Sobres!A16:A27,D77)&lt;&gt;1),AND(OR(B77="Aporte",B77="Devolución"),C77&lt;&gt;""),AND(B77="Gasto",D77&lt;&gt;""),AND(B77="Traspaso",C77=D77)),"REVISAR datos","Correcto"))</f>
        <v/>
      </c>
      <c r="H77" s="23" t="str">
        <f aca="false">IF(C77="","",IF(COUNTIFS(Sobres!A16:A27,C77)=1,INDEX(Sobres!B16:B27,MATCH(C77,Sobres!A16:A27,0)),"REVISAR clave"))</f>
        <v/>
      </c>
      <c r="I77" s="23" t="str">
        <f aca="false">IF(D77="","",IF(COUNTIFS(Sobres!A16:A27,D77)=1,INDEX(Sobres!B16:B27,MATCH(D77,Sobres!A16:A27,0)),"REVISAR clave"))</f>
        <v/>
      </c>
      <c r="J77" s="1" t="n">
        <f aca="false">IF(COUNTA(A77:F77)&gt;0,ROW(),0)</f>
        <v>0</v>
      </c>
    </row>
    <row r="78" customFormat="false" ht="30" hidden="false" customHeight="true" outlineLevel="0" collapsed="false">
      <c r="A78" s="31"/>
      <c r="B78" s="32"/>
      <c r="C78" s="32"/>
      <c r="D78" s="32"/>
      <c r="E78" s="33"/>
      <c r="F78" s="32"/>
      <c r="G78" s="9" t="str">
        <f aca="false">IF(COUNTA(A78:F78)=0,"",IF(OR(NOT(ISNUMBER(A78)),NOT(ISNUMBER(E78)),E78&lt;0,F78="",AND(B78&lt;&gt;"Gasto",B78&lt;&gt;"Aporte",B78&lt;&gt;"Traspaso",B78&lt;&gt;"Devolución"),AND(OR(B78="Gasto",B78="Traspaso"),COUNTIFS(Sobres!A16:A27,C78)&lt;&gt;1),AND(OR(B78="Aporte",B78="Devolución",B78="Traspaso"),COUNTIFS(Sobres!A16:A27,D78)&lt;&gt;1),AND(OR(B78="Aporte",B78="Devolución"),C78&lt;&gt;""),AND(B78="Gasto",D78&lt;&gt;""),AND(B78="Traspaso",C78=D78)),"REVISAR datos","Correcto"))</f>
        <v/>
      </c>
      <c r="H78" s="23" t="str">
        <f aca="false">IF(C78="","",IF(COUNTIFS(Sobres!A16:A27,C78)=1,INDEX(Sobres!B16:B27,MATCH(C78,Sobres!A16:A27,0)),"REVISAR clave"))</f>
        <v/>
      </c>
      <c r="I78" s="23" t="str">
        <f aca="false">IF(D78="","",IF(COUNTIFS(Sobres!A16:A27,D78)=1,INDEX(Sobres!B16:B27,MATCH(D78,Sobres!A16:A27,0)),"REVISAR clave"))</f>
        <v/>
      </c>
      <c r="J78" s="1" t="n">
        <f aca="false">IF(COUNTA(A78:F78)&gt;0,ROW(),0)</f>
        <v>0</v>
      </c>
    </row>
    <row r="79" customFormat="false" ht="30" hidden="false" customHeight="true" outlineLevel="0" collapsed="false">
      <c r="A79" s="31"/>
      <c r="B79" s="32"/>
      <c r="C79" s="32"/>
      <c r="D79" s="32"/>
      <c r="E79" s="33"/>
      <c r="F79" s="32"/>
      <c r="G79" s="9" t="str">
        <f aca="false">IF(COUNTA(A79:F79)=0,"",IF(OR(NOT(ISNUMBER(A79)),NOT(ISNUMBER(E79)),E79&lt;0,F79="",AND(B79&lt;&gt;"Gasto",B79&lt;&gt;"Aporte",B79&lt;&gt;"Traspaso",B79&lt;&gt;"Devolución"),AND(OR(B79="Gasto",B79="Traspaso"),COUNTIFS(Sobres!A16:A27,C79)&lt;&gt;1),AND(OR(B79="Aporte",B79="Devolución",B79="Traspaso"),COUNTIFS(Sobres!A16:A27,D79)&lt;&gt;1),AND(OR(B79="Aporte",B79="Devolución"),C79&lt;&gt;""),AND(B79="Gasto",D79&lt;&gt;""),AND(B79="Traspaso",C79=D79)),"REVISAR datos","Correcto"))</f>
        <v/>
      </c>
      <c r="H79" s="23" t="str">
        <f aca="false">IF(C79="","",IF(COUNTIFS(Sobres!A16:A27,C79)=1,INDEX(Sobres!B16:B27,MATCH(C79,Sobres!A16:A27,0)),"REVISAR clave"))</f>
        <v/>
      </c>
      <c r="I79" s="23" t="str">
        <f aca="false">IF(D79="","",IF(COUNTIFS(Sobres!A16:A27,D79)=1,INDEX(Sobres!B16:B27,MATCH(D79,Sobres!A16:A27,0)),"REVISAR clave"))</f>
        <v/>
      </c>
      <c r="J79" s="1" t="n">
        <f aca="false">IF(COUNTA(A79:F79)&gt;0,ROW(),0)</f>
        <v>0</v>
      </c>
    </row>
    <row r="80" customFormat="false" ht="30" hidden="false" customHeight="true" outlineLevel="0" collapsed="false">
      <c r="A80" s="31"/>
      <c r="B80" s="32"/>
      <c r="C80" s="32"/>
      <c r="D80" s="32"/>
      <c r="E80" s="33"/>
      <c r="F80" s="32"/>
      <c r="G80" s="9" t="str">
        <f aca="false">IF(COUNTA(A80:F80)=0,"",IF(OR(NOT(ISNUMBER(A80)),NOT(ISNUMBER(E80)),E80&lt;0,F80="",AND(B80&lt;&gt;"Gasto",B80&lt;&gt;"Aporte",B80&lt;&gt;"Traspaso",B80&lt;&gt;"Devolución"),AND(OR(B80="Gasto",B80="Traspaso"),COUNTIFS(Sobres!A16:A27,C80)&lt;&gt;1),AND(OR(B80="Aporte",B80="Devolución",B80="Traspaso"),COUNTIFS(Sobres!A16:A27,D80)&lt;&gt;1),AND(OR(B80="Aporte",B80="Devolución"),C80&lt;&gt;""),AND(B80="Gasto",D80&lt;&gt;""),AND(B80="Traspaso",C80=D80)),"REVISAR datos","Correcto"))</f>
        <v/>
      </c>
      <c r="H80" s="23" t="str">
        <f aca="false">IF(C80="","",IF(COUNTIFS(Sobres!A16:A27,C80)=1,INDEX(Sobres!B16:B27,MATCH(C80,Sobres!A16:A27,0)),"REVISAR clave"))</f>
        <v/>
      </c>
      <c r="I80" s="23" t="str">
        <f aca="false">IF(D80="","",IF(COUNTIFS(Sobres!A16:A27,D80)=1,INDEX(Sobres!B16:B27,MATCH(D80,Sobres!A16:A27,0)),"REVISAR clave"))</f>
        <v/>
      </c>
      <c r="J80" s="1" t="n">
        <f aca="false">IF(COUNTA(A80:F80)&gt;0,ROW(),0)</f>
        <v>0</v>
      </c>
    </row>
    <row r="81" customFormat="false" ht="30" hidden="false" customHeight="true" outlineLevel="0" collapsed="false">
      <c r="A81" s="31"/>
      <c r="B81" s="32"/>
      <c r="C81" s="32"/>
      <c r="D81" s="32"/>
      <c r="E81" s="33"/>
      <c r="F81" s="32"/>
      <c r="G81" s="9" t="str">
        <f aca="false">IF(COUNTA(A81:F81)=0,"",IF(OR(NOT(ISNUMBER(A81)),NOT(ISNUMBER(E81)),E81&lt;0,F81="",AND(B81&lt;&gt;"Gasto",B81&lt;&gt;"Aporte",B81&lt;&gt;"Traspaso",B81&lt;&gt;"Devolución"),AND(OR(B81="Gasto",B81="Traspaso"),COUNTIFS(Sobres!A16:A27,C81)&lt;&gt;1),AND(OR(B81="Aporte",B81="Devolución",B81="Traspaso"),COUNTIFS(Sobres!A16:A27,D81)&lt;&gt;1),AND(OR(B81="Aporte",B81="Devolución"),C81&lt;&gt;""),AND(B81="Gasto",D81&lt;&gt;""),AND(B81="Traspaso",C81=D81)),"REVISAR datos","Correcto"))</f>
        <v/>
      </c>
      <c r="H81" s="23" t="str">
        <f aca="false">IF(C81="","",IF(COUNTIFS(Sobres!A16:A27,C81)=1,INDEX(Sobres!B16:B27,MATCH(C81,Sobres!A16:A27,0)),"REVISAR clave"))</f>
        <v/>
      </c>
      <c r="I81" s="23" t="str">
        <f aca="false">IF(D81="","",IF(COUNTIFS(Sobres!A16:A27,D81)=1,INDEX(Sobres!B16:B27,MATCH(D81,Sobres!A16:A27,0)),"REVISAR clave"))</f>
        <v/>
      </c>
      <c r="J81" s="1" t="n">
        <f aca="false">IF(COUNTA(A81:F81)&gt;0,ROW(),0)</f>
        <v>0</v>
      </c>
    </row>
    <row r="82" customFormat="false" ht="30" hidden="false" customHeight="true" outlineLevel="0" collapsed="false">
      <c r="A82" s="31"/>
      <c r="B82" s="32"/>
      <c r="C82" s="32"/>
      <c r="D82" s="32"/>
      <c r="E82" s="33"/>
      <c r="F82" s="32"/>
      <c r="G82" s="9" t="str">
        <f aca="false">IF(COUNTA(A82:F82)=0,"",IF(OR(NOT(ISNUMBER(A82)),NOT(ISNUMBER(E82)),E82&lt;0,F82="",AND(B82&lt;&gt;"Gasto",B82&lt;&gt;"Aporte",B82&lt;&gt;"Traspaso",B82&lt;&gt;"Devolución"),AND(OR(B82="Gasto",B82="Traspaso"),COUNTIFS(Sobres!A16:A27,C82)&lt;&gt;1),AND(OR(B82="Aporte",B82="Devolución",B82="Traspaso"),COUNTIFS(Sobres!A16:A27,D82)&lt;&gt;1),AND(OR(B82="Aporte",B82="Devolución"),C82&lt;&gt;""),AND(B82="Gasto",D82&lt;&gt;""),AND(B82="Traspaso",C82=D82)),"REVISAR datos","Correcto"))</f>
        <v/>
      </c>
      <c r="H82" s="23" t="str">
        <f aca="false">IF(C82="","",IF(COUNTIFS(Sobres!A16:A27,C82)=1,INDEX(Sobres!B16:B27,MATCH(C82,Sobres!A16:A27,0)),"REVISAR clave"))</f>
        <v/>
      </c>
      <c r="I82" s="23" t="str">
        <f aca="false">IF(D82="","",IF(COUNTIFS(Sobres!A16:A27,D82)=1,INDEX(Sobres!B16:B27,MATCH(D82,Sobres!A16:A27,0)),"REVISAR clave"))</f>
        <v/>
      </c>
      <c r="J82" s="1" t="n">
        <f aca="false">IF(COUNTA(A82:F82)&gt;0,ROW(),0)</f>
        <v>0</v>
      </c>
    </row>
    <row r="83" customFormat="false" ht="30" hidden="false" customHeight="true" outlineLevel="0" collapsed="false">
      <c r="A83" s="31"/>
      <c r="B83" s="32"/>
      <c r="C83" s="32"/>
      <c r="D83" s="32"/>
      <c r="E83" s="33"/>
      <c r="F83" s="32"/>
      <c r="G83" s="9" t="str">
        <f aca="false">IF(COUNTA(A83:F83)=0,"",IF(OR(NOT(ISNUMBER(A83)),NOT(ISNUMBER(E83)),E83&lt;0,F83="",AND(B83&lt;&gt;"Gasto",B83&lt;&gt;"Aporte",B83&lt;&gt;"Traspaso",B83&lt;&gt;"Devolución"),AND(OR(B83="Gasto",B83="Traspaso"),COUNTIFS(Sobres!A16:A27,C83)&lt;&gt;1),AND(OR(B83="Aporte",B83="Devolución",B83="Traspaso"),COUNTIFS(Sobres!A16:A27,D83)&lt;&gt;1),AND(OR(B83="Aporte",B83="Devolución"),C83&lt;&gt;""),AND(B83="Gasto",D83&lt;&gt;""),AND(B83="Traspaso",C83=D83)),"REVISAR datos","Correcto"))</f>
        <v/>
      </c>
      <c r="H83" s="23" t="str">
        <f aca="false">IF(C83="","",IF(COUNTIFS(Sobres!A16:A27,C83)=1,INDEX(Sobres!B16:B27,MATCH(C83,Sobres!A16:A27,0)),"REVISAR clave"))</f>
        <v/>
      </c>
      <c r="I83" s="23" t="str">
        <f aca="false">IF(D83="","",IF(COUNTIFS(Sobres!A16:A27,D83)=1,INDEX(Sobres!B16:B27,MATCH(D83,Sobres!A16:A27,0)),"REVISAR clave"))</f>
        <v/>
      </c>
      <c r="J83" s="1" t="n">
        <f aca="false">IF(COUNTA(A83:F83)&gt;0,ROW(),0)</f>
        <v>0</v>
      </c>
    </row>
    <row r="84" customFormat="false" ht="30" hidden="false" customHeight="true" outlineLevel="0" collapsed="false">
      <c r="A84" s="31"/>
      <c r="B84" s="32"/>
      <c r="C84" s="32"/>
      <c r="D84" s="32"/>
      <c r="E84" s="33"/>
      <c r="F84" s="32"/>
      <c r="G84" s="9" t="str">
        <f aca="false">IF(COUNTA(A84:F84)=0,"",IF(OR(NOT(ISNUMBER(A84)),NOT(ISNUMBER(E84)),E84&lt;0,F84="",AND(B84&lt;&gt;"Gasto",B84&lt;&gt;"Aporte",B84&lt;&gt;"Traspaso",B84&lt;&gt;"Devolución"),AND(OR(B84="Gasto",B84="Traspaso"),COUNTIFS(Sobres!A16:A27,C84)&lt;&gt;1),AND(OR(B84="Aporte",B84="Devolución",B84="Traspaso"),COUNTIFS(Sobres!A16:A27,D84)&lt;&gt;1),AND(OR(B84="Aporte",B84="Devolución"),C84&lt;&gt;""),AND(B84="Gasto",D84&lt;&gt;""),AND(B84="Traspaso",C84=D84)),"REVISAR datos","Correcto"))</f>
        <v/>
      </c>
      <c r="H84" s="23" t="str">
        <f aca="false">IF(C84="","",IF(COUNTIFS(Sobres!A16:A27,C84)=1,INDEX(Sobres!B16:B27,MATCH(C84,Sobres!A16:A27,0)),"REVISAR clave"))</f>
        <v/>
      </c>
      <c r="I84" s="23" t="str">
        <f aca="false">IF(D84="","",IF(COUNTIFS(Sobres!A16:A27,D84)=1,INDEX(Sobres!B16:B27,MATCH(D84,Sobres!A16:A27,0)),"REVISAR clave"))</f>
        <v/>
      </c>
      <c r="J84" s="1" t="n">
        <f aca="false">IF(COUNTA(A84:F84)&gt;0,ROW(),0)</f>
        <v>0</v>
      </c>
    </row>
    <row r="85" customFormat="false" ht="30" hidden="false" customHeight="true" outlineLevel="0" collapsed="false">
      <c r="A85" s="31"/>
      <c r="B85" s="32"/>
      <c r="C85" s="32"/>
      <c r="D85" s="32"/>
      <c r="E85" s="33"/>
      <c r="F85" s="32"/>
      <c r="G85" s="9" t="str">
        <f aca="false">IF(COUNTA(A85:F85)=0,"",IF(OR(NOT(ISNUMBER(A85)),NOT(ISNUMBER(E85)),E85&lt;0,F85="",AND(B85&lt;&gt;"Gasto",B85&lt;&gt;"Aporte",B85&lt;&gt;"Traspaso",B85&lt;&gt;"Devolución"),AND(OR(B85="Gasto",B85="Traspaso"),COUNTIFS(Sobres!A16:A27,C85)&lt;&gt;1),AND(OR(B85="Aporte",B85="Devolución",B85="Traspaso"),COUNTIFS(Sobres!A16:A27,D85)&lt;&gt;1),AND(OR(B85="Aporte",B85="Devolución"),C85&lt;&gt;""),AND(B85="Gasto",D85&lt;&gt;""),AND(B85="Traspaso",C85=D85)),"REVISAR datos","Correcto"))</f>
        <v/>
      </c>
      <c r="H85" s="23" t="str">
        <f aca="false">IF(C85="","",IF(COUNTIFS(Sobres!A16:A27,C85)=1,INDEX(Sobres!B16:B27,MATCH(C85,Sobres!A16:A27,0)),"REVISAR clave"))</f>
        <v/>
      </c>
      <c r="I85" s="23" t="str">
        <f aca="false">IF(D85="","",IF(COUNTIFS(Sobres!A16:A27,D85)=1,INDEX(Sobres!B16:B27,MATCH(D85,Sobres!A16:A27,0)),"REVISAR clave"))</f>
        <v/>
      </c>
      <c r="J85" s="1" t="n">
        <f aca="false">IF(COUNTA(A85:F85)&gt;0,ROW(),0)</f>
        <v>0</v>
      </c>
    </row>
    <row r="86" customFormat="false" ht="30" hidden="false" customHeight="true" outlineLevel="0" collapsed="false">
      <c r="A86" s="31"/>
      <c r="B86" s="32"/>
      <c r="C86" s="32"/>
      <c r="D86" s="32"/>
      <c r="E86" s="33"/>
      <c r="F86" s="32"/>
      <c r="G86" s="9" t="str">
        <f aca="false">IF(COUNTA(A86:F86)=0,"",IF(OR(NOT(ISNUMBER(A86)),NOT(ISNUMBER(E86)),E86&lt;0,F86="",AND(B86&lt;&gt;"Gasto",B86&lt;&gt;"Aporte",B86&lt;&gt;"Traspaso",B86&lt;&gt;"Devolución"),AND(OR(B86="Gasto",B86="Traspaso"),COUNTIFS(Sobres!A16:A27,C86)&lt;&gt;1),AND(OR(B86="Aporte",B86="Devolución",B86="Traspaso"),COUNTIFS(Sobres!A16:A27,D86)&lt;&gt;1),AND(OR(B86="Aporte",B86="Devolución"),C86&lt;&gt;""),AND(B86="Gasto",D86&lt;&gt;""),AND(B86="Traspaso",C86=D86)),"REVISAR datos","Correcto"))</f>
        <v/>
      </c>
      <c r="H86" s="23" t="str">
        <f aca="false">IF(C86="","",IF(COUNTIFS(Sobres!A16:A27,C86)=1,INDEX(Sobres!B16:B27,MATCH(C86,Sobres!A16:A27,0)),"REVISAR clave"))</f>
        <v/>
      </c>
      <c r="I86" s="23" t="str">
        <f aca="false">IF(D86="","",IF(COUNTIFS(Sobres!A16:A27,D86)=1,INDEX(Sobres!B16:B27,MATCH(D86,Sobres!A16:A27,0)),"REVISAR clave"))</f>
        <v/>
      </c>
      <c r="J86" s="1" t="n">
        <f aca="false">IF(COUNTA(A86:F86)&gt;0,ROW(),0)</f>
        <v>0</v>
      </c>
    </row>
    <row r="87" customFormat="false" ht="30" hidden="false" customHeight="true" outlineLevel="0" collapsed="false">
      <c r="A87" s="31"/>
      <c r="B87" s="32"/>
      <c r="C87" s="32"/>
      <c r="D87" s="32"/>
      <c r="E87" s="33"/>
      <c r="F87" s="32"/>
      <c r="G87" s="9" t="str">
        <f aca="false">IF(COUNTA(A87:F87)=0,"",IF(OR(NOT(ISNUMBER(A87)),NOT(ISNUMBER(E87)),E87&lt;0,F87="",AND(B87&lt;&gt;"Gasto",B87&lt;&gt;"Aporte",B87&lt;&gt;"Traspaso",B87&lt;&gt;"Devolución"),AND(OR(B87="Gasto",B87="Traspaso"),COUNTIFS(Sobres!A16:A27,C87)&lt;&gt;1),AND(OR(B87="Aporte",B87="Devolución",B87="Traspaso"),COUNTIFS(Sobres!A16:A27,D87)&lt;&gt;1),AND(OR(B87="Aporte",B87="Devolución"),C87&lt;&gt;""),AND(B87="Gasto",D87&lt;&gt;""),AND(B87="Traspaso",C87=D87)),"REVISAR datos","Correcto"))</f>
        <v/>
      </c>
      <c r="H87" s="23" t="str">
        <f aca="false">IF(C87="","",IF(COUNTIFS(Sobres!A16:A27,C87)=1,INDEX(Sobres!B16:B27,MATCH(C87,Sobres!A16:A27,0)),"REVISAR clave"))</f>
        <v/>
      </c>
      <c r="I87" s="23" t="str">
        <f aca="false">IF(D87="","",IF(COUNTIFS(Sobres!A16:A27,D87)=1,INDEX(Sobres!B16:B27,MATCH(D87,Sobres!A16:A27,0)),"REVISAR clave"))</f>
        <v/>
      </c>
      <c r="J87" s="1" t="n">
        <f aca="false">IF(COUNTA(A87:F87)&gt;0,ROW(),0)</f>
        <v>0</v>
      </c>
    </row>
    <row r="88" customFormat="false" ht="30" hidden="false" customHeight="true" outlineLevel="0" collapsed="false">
      <c r="A88" s="31"/>
      <c r="B88" s="32"/>
      <c r="C88" s="32"/>
      <c r="D88" s="32"/>
      <c r="E88" s="33"/>
      <c r="F88" s="32"/>
      <c r="G88" s="9" t="str">
        <f aca="false">IF(COUNTA(A88:F88)=0,"",IF(OR(NOT(ISNUMBER(A88)),NOT(ISNUMBER(E88)),E88&lt;0,F88="",AND(B88&lt;&gt;"Gasto",B88&lt;&gt;"Aporte",B88&lt;&gt;"Traspaso",B88&lt;&gt;"Devolución"),AND(OR(B88="Gasto",B88="Traspaso"),COUNTIFS(Sobres!A16:A27,C88)&lt;&gt;1),AND(OR(B88="Aporte",B88="Devolución",B88="Traspaso"),COUNTIFS(Sobres!A16:A27,D88)&lt;&gt;1),AND(OR(B88="Aporte",B88="Devolución"),C88&lt;&gt;""),AND(B88="Gasto",D88&lt;&gt;""),AND(B88="Traspaso",C88=D88)),"REVISAR datos","Correcto"))</f>
        <v/>
      </c>
      <c r="H88" s="23" t="str">
        <f aca="false">IF(C88="","",IF(COUNTIFS(Sobres!A16:A27,C88)=1,INDEX(Sobres!B16:B27,MATCH(C88,Sobres!A16:A27,0)),"REVISAR clave"))</f>
        <v/>
      </c>
      <c r="I88" s="23" t="str">
        <f aca="false">IF(D88="","",IF(COUNTIFS(Sobres!A16:A27,D88)=1,INDEX(Sobres!B16:B27,MATCH(D88,Sobres!A16:A27,0)),"REVISAR clave"))</f>
        <v/>
      </c>
      <c r="J88" s="1" t="n">
        <f aca="false">IF(COUNTA(A88:F88)&gt;0,ROW(),0)</f>
        <v>0</v>
      </c>
    </row>
    <row r="89" customFormat="false" ht="30" hidden="false" customHeight="true" outlineLevel="0" collapsed="false">
      <c r="A89" s="31"/>
      <c r="B89" s="32"/>
      <c r="C89" s="32"/>
      <c r="D89" s="32"/>
      <c r="E89" s="33"/>
      <c r="F89" s="32"/>
      <c r="G89" s="9" t="str">
        <f aca="false">IF(COUNTA(A89:F89)=0,"",IF(OR(NOT(ISNUMBER(A89)),NOT(ISNUMBER(E89)),E89&lt;0,F89="",AND(B89&lt;&gt;"Gasto",B89&lt;&gt;"Aporte",B89&lt;&gt;"Traspaso",B89&lt;&gt;"Devolución"),AND(OR(B89="Gasto",B89="Traspaso"),COUNTIFS(Sobres!A16:A27,C89)&lt;&gt;1),AND(OR(B89="Aporte",B89="Devolución",B89="Traspaso"),COUNTIFS(Sobres!A16:A27,D89)&lt;&gt;1),AND(OR(B89="Aporte",B89="Devolución"),C89&lt;&gt;""),AND(B89="Gasto",D89&lt;&gt;""),AND(B89="Traspaso",C89=D89)),"REVISAR datos","Correcto"))</f>
        <v/>
      </c>
      <c r="H89" s="23" t="str">
        <f aca="false">IF(C89="","",IF(COUNTIFS(Sobres!A16:A27,C89)=1,INDEX(Sobres!B16:B27,MATCH(C89,Sobres!A16:A27,0)),"REVISAR clave"))</f>
        <v/>
      </c>
      <c r="I89" s="23" t="str">
        <f aca="false">IF(D89="","",IF(COUNTIFS(Sobres!A16:A27,D89)=1,INDEX(Sobres!B16:B27,MATCH(D89,Sobres!A16:A27,0)),"REVISAR clave"))</f>
        <v/>
      </c>
      <c r="J89" s="1" t="n">
        <f aca="false">IF(COUNTA(A89:F89)&gt;0,ROW(),0)</f>
        <v>0</v>
      </c>
    </row>
    <row r="90" customFormat="false" ht="30" hidden="false" customHeight="true" outlineLevel="0" collapsed="false">
      <c r="A90" s="31"/>
      <c r="B90" s="32"/>
      <c r="C90" s="32"/>
      <c r="D90" s="32"/>
      <c r="E90" s="33"/>
      <c r="F90" s="32"/>
      <c r="G90" s="9" t="str">
        <f aca="false">IF(COUNTA(A90:F90)=0,"",IF(OR(NOT(ISNUMBER(A90)),NOT(ISNUMBER(E90)),E90&lt;0,F90="",AND(B90&lt;&gt;"Gasto",B90&lt;&gt;"Aporte",B90&lt;&gt;"Traspaso",B90&lt;&gt;"Devolución"),AND(OR(B90="Gasto",B90="Traspaso"),COUNTIFS(Sobres!A16:A27,C90)&lt;&gt;1),AND(OR(B90="Aporte",B90="Devolución",B90="Traspaso"),COUNTIFS(Sobres!A16:A27,D90)&lt;&gt;1),AND(OR(B90="Aporte",B90="Devolución"),C90&lt;&gt;""),AND(B90="Gasto",D90&lt;&gt;""),AND(B90="Traspaso",C90=D90)),"REVISAR datos","Correcto"))</f>
        <v/>
      </c>
      <c r="H90" s="23" t="str">
        <f aca="false">IF(C90="","",IF(COUNTIFS(Sobres!A16:A27,C90)=1,INDEX(Sobres!B16:B27,MATCH(C90,Sobres!A16:A27,0)),"REVISAR clave"))</f>
        <v/>
      </c>
      <c r="I90" s="23" t="str">
        <f aca="false">IF(D90="","",IF(COUNTIFS(Sobres!A16:A27,D90)=1,INDEX(Sobres!B16:B27,MATCH(D90,Sobres!A16:A27,0)),"REVISAR clave"))</f>
        <v/>
      </c>
      <c r="J90" s="1" t="n">
        <f aca="false">IF(COUNTA(A90:F90)&gt;0,ROW(),0)</f>
        <v>0</v>
      </c>
    </row>
    <row r="91" customFormat="false" ht="30" hidden="false" customHeight="true" outlineLevel="0" collapsed="false">
      <c r="A91" s="31"/>
      <c r="B91" s="32"/>
      <c r="C91" s="32"/>
      <c r="D91" s="32"/>
      <c r="E91" s="33"/>
      <c r="F91" s="32"/>
      <c r="G91" s="9" t="str">
        <f aca="false">IF(COUNTA(A91:F91)=0,"",IF(OR(NOT(ISNUMBER(A91)),NOT(ISNUMBER(E91)),E91&lt;0,F91="",AND(B91&lt;&gt;"Gasto",B91&lt;&gt;"Aporte",B91&lt;&gt;"Traspaso",B91&lt;&gt;"Devolución"),AND(OR(B91="Gasto",B91="Traspaso"),COUNTIFS(Sobres!A16:A27,C91)&lt;&gt;1),AND(OR(B91="Aporte",B91="Devolución",B91="Traspaso"),COUNTIFS(Sobres!A16:A27,D91)&lt;&gt;1),AND(OR(B91="Aporte",B91="Devolución"),C91&lt;&gt;""),AND(B91="Gasto",D91&lt;&gt;""),AND(B91="Traspaso",C91=D91)),"REVISAR datos","Correcto"))</f>
        <v/>
      </c>
      <c r="H91" s="23" t="str">
        <f aca="false">IF(C91="","",IF(COUNTIFS(Sobres!A16:A27,C91)=1,INDEX(Sobres!B16:B27,MATCH(C91,Sobres!A16:A27,0)),"REVISAR clave"))</f>
        <v/>
      </c>
      <c r="I91" s="23" t="str">
        <f aca="false">IF(D91="","",IF(COUNTIFS(Sobres!A16:A27,D91)=1,INDEX(Sobres!B16:B27,MATCH(D91,Sobres!A16:A27,0)),"REVISAR clave"))</f>
        <v/>
      </c>
      <c r="J91" s="1" t="n">
        <f aca="false">IF(COUNTA(A91:F91)&gt;0,ROW(),0)</f>
        <v>0</v>
      </c>
    </row>
    <row r="92" customFormat="false" ht="30" hidden="false" customHeight="true" outlineLevel="0" collapsed="false">
      <c r="A92" s="31"/>
      <c r="B92" s="32"/>
      <c r="C92" s="32"/>
      <c r="D92" s="32"/>
      <c r="E92" s="33"/>
      <c r="F92" s="32"/>
      <c r="G92" s="9" t="str">
        <f aca="false">IF(COUNTA(A92:F92)=0,"",IF(OR(NOT(ISNUMBER(A92)),NOT(ISNUMBER(E92)),E92&lt;0,F92="",AND(B92&lt;&gt;"Gasto",B92&lt;&gt;"Aporte",B92&lt;&gt;"Traspaso",B92&lt;&gt;"Devolución"),AND(OR(B92="Gasto",B92="Traspaso"),COUNTIFS(Sobres!A16:A27,C92)&lt;&gt;1),AND(OR(B92="Aporte",B92="Devolución",B92="Traspaso"),COUNTIFS(Sobres!A16:A27,D92)&lt;&gt;1),AND(OR(B92="Aporte",B92="Devolución"),C92&lt;&gt;""),AND(B92="Gasto",D92&lt;&gt;""),AND(B92="Traspaso",C92=D92)),"REVISAR datos","Correcto"))</f>
        <v/>
      </c>
      <c r="H92" s="23" t="str">
        <f aca="false">IF(C92="","",IF(COUNTIFS(Sobres!A16:A27,C92)=1,INDEX(Sobres!B16:B27,MATCH(C92,Sobres!A16:A27,0)),"REVISAR clave"))</f>
        <v/>
      </c>
      <c r="I92" s="23" t="str">
        <f aca="false">IF(D92="","",IF(COUNTIFS(Sobres!A16:A27,D92)=1,INDEX(Sobres!B16:B27,MATCH(D92,Sobres!A16:A27,0)),"REVISAR clave"))</f>
        <v/>
      </c>
      <c r="J92" s="1" t="n">
        <f aca="false">IF(COUNTA(A92:F92)&gt;0,ROW(),0)</f>
        <v>0</v>
      </c>
    </row>
    <row r="93" customFormat="false" ht="30" hidden="false" customHeight="true" outlineLevel="0" collapsed="false">
      <c r="A93" s="31"/>
      <c r="B93" s="32"/>
      <c r="C93" s="32"/>
      <c r="D93" s="32"/>
      <c r="E93" s="33"/>
      <c r="F93" s="32"/>
      <c r="G93" s="9" t="str">
        <f aca="false">IF(COUNTA(A93:F93)=0,"",IF(OR(NOT(ISNUMBER(A93)),NOT(ISNUMBER(E93)),E93&lt;0,F93="",AND(B93&lt;&gt;"Gasto",B93&lt;&gt;"Aporte",B93&lt;&gt;"Traspaso",B93&lt;&gt;"Devolución"),AND(OR(B93="Gasto",B93="Traspaso"),COUNTIFS(Sobres!A16:A27,C93)&lt;&gt;1),AND(OR(B93="Aporte",B93="Devolución",B93="Traspaso"),COUNTIFS(Sobres!A16:A27,D93)&lt;&gt;1),AND(OR(B93="Aporte",B93="Devolución"),C93&lt;&gt;""),AND(B93="Gasto",D93&lt;&gt;""),AND(B93="Traspaso",C93=D93)),"REVISAR datos","Correcto"))</f>
        <v/>
      </c>
      <c r="H93" s="23" t="str">
        <f aca="false">IF(C93="","",IF(COUNTIFS(Sobres!A16:A27,C93)=1,INDEX(Sobres!B16:B27,MATCH(C93,Sobres!A16:A27,0)),"REVISAR clave"))</f>
        <v/>
      </c>
      <c r="I93" s="23" t="str">
        <f aca="false">IF(D93="","",IF(COUNTIFS(Sobres!A16:A27,D93)=1,INDEX(Sobres!B16:B27,MATCH(D93,Sobres!A16:A27,0)),"REVISAR clave"))</f>
        <v/>
      </c>
      <c r="J93" s="1" t="n">
        <f aca="false">IF(COUNTA(A93:F93)&gt;0,ROW(),0)</f>
        <v>0</v>
      </c>
    </row>
    <row r="94" customFormat="false" ht="30" hidden="false" customHeight="true" outlineLevel="0" collapsed="false">
      <c r="A94" s="31"/>
      <c r="B94" s="32"/>
      <c r="C94" s="32"/>
      <c r="D94" s="32"/>
      <c r="E94" s="33"/>
      <c r="F94" s="32"/>
      <c r="G94" s="9" t="str">
        <f aca="false">IF(COUNTA(A94:F94)=0,"",IF(OR(NOT(ISNUMBER(A94)),NOT(ISNUMBER(E94)),E94&lt;0,F94="",AND(B94&lt;&gt;"Gasto",B94&lt;&gt;"Aporte",B94&lt;&gt;"Traspaso",B94&lt;&gt;"Devolución"),AND(OR(B94="Gasto",B94="Traspaso"),COUNTIFS(Sobres!A16:A27,C94)&lt;&gt;1),AND(OR(B94="Aporte",B94="Devolución",B94="Traspaso"),COUNTIFS(Sobres!A16:A27,D94)&lt;&gt;1),AND(OR(B94="Aporte",B94="Devolución"),C94&lt;&gt;""),AND(B94="Gasto",D94&lt;&gt;""),AND(B94="Traspaso",C94=D94)),"REVISAR datos","Correcto"))</f>
        <v/>
      </c>
      <c r="H94" s="23" t="str">
        <f aca="false">IF(C94="","",IF(COUNTIFS(Sobres!A16:A27,C94)=1,INDEX(Sobres!B16:B27,MATCH(C94,Sobres!A16:A27,0)),"REVISAR clave"))</f>
        <v/>
      </c>
      <c r="I94" s="23" t="str">
        <f aca="false">IF(D94="","",IF(COUNTIFS(Sobres!A16:A27,D94)=1,INDEX(Sobres!B16:B27,MATCH(D94,Sobres!A16:A27,0)),"REVISAR clave"))</f>
        <v/>
      </c>
      <c r="J94" s="1" t="n">
        <f aca="false">IF(COUNTA(A94:F94)&gt;0,ROW(),0)</f>
        <v>0</v>
      </c>
    </row>
    <row r="95" customFormat="false" ht="30" hidden="false" customHeight="true" outlineLevel="0" collapsed="false">
      <c r="A95" s="31"/>
      <c r="B95" s="32"/>
      <c r="C95" s="32"/>
      <c r="D95" s="32"/>
      <c r="E95" s="33"/>
      <c r="F95" s="32"/>
      <c r="G95" s="9" t="str">
        <f aca="false">IF(COUNTA(A95:F95)=0,"",IF(OR(NOT(ISNUMBER(A95)),NOT(ISNUMBER(E95)),E95&lt;0,F95="",AND(B95&lt;&gt;"Gasto",B95&lt;&gt;"Aporte",B95&lt;&gt;"Traspaso",B95&lt;&gt;"Devolución"),AND(OR(B95="Gasto",B95="Traspaso"),COUNTIFS(Sobres!A16:A27,C95)&lt;&gt;1),AND(OR(B95="Aporte",B95="Devolución",B95="Traspaso"),COUNTIFS(Sobres!A16:A27,D95)&lt;&gt;1),AND(OR(B95="Aporte",B95="Devolución"),C95&lt;&gt;""),AND(B95="Gasto",D95&lt;&gt;""),AND(B95="Traspaso",C95=D95)),"REVISAR datos","Correcto"))</f>
        <v/>
      </c>
      <c r="H95" s="23" t="str">
        <f aca="false">IF(C95="","",IF(COUNTIFS(Sobres!A16:A27,C95)=1,INDEX(Sobres!B16:B27,MATCH(C95,Sobres!A16:A27,0)),"REVISAR clave"))</f>
        <v/>
      </c>
      <c r="I95" s="23" t="str">
        <f aca="false">IF(D95="","",IF(COUNTIFS(Sobres!A16:A27,D95)=1,INDEX(Sobres!B16:B27,MATCH(D95,Sobres!A16:A27,0)),"REVISAR clave"))</f>
        <v/>
      </c>
      <c r="J95" s="1" t="n">
        <f aca="false">IF(COUNTA(A95:F95)&gt;0,ROW(),0)</f>
        <v>0</v>
      </c>
    </row>
    <row r="96" customFormat="false" ht="30" hidden="false" customHeight="true" outlineLevel="0" collapsed="false">
      <c r="A96" s="31"/>
      <c r="B96" s="32"/>
      <c r="C96" s="32"/>
      <c r="D96" s="32"/>
      <c r="E96" s="33"/>
      <c r="F96" s="32"/>
      <c r="G96" s="9" t="str">
        <f aca="false">IF(COUNTA(A96:F96)=0,"",IF(OR(NOT(ISNUMBER(A96)),NOT(ISNUMBER(E96)),E96&lt;0,F96="",AND(B96&lt;&gt;"Gasto",B96&lt;&gt;"Aporte",B96&lt;&gt;"Traspaso",B96&lt;&gt;"Devolución"),AND(OR(B96="Gasto",B96="Traspaso"),COUNTIFS(Sobres!A16:A27,C96)&lt;&gt;1),AND(OR(B96="Aporte",B96="Devolución",B96="Traspaso"),COUNTIFS(Sobres!A16:A27,D96)&lt;&gt;1),AND(OR(B96="Aporte",B96="Devolución"),C96&lt;&gt;""),AND(B96="Gasto",D96&lt;&gt;""),AND(B96="Traspaso",C96=D96)),"REVISAR datos","Correcto"))</f>
        <v/>
      </c>
      <c r="H96" s="23" t="str">
        <f aca="false">IF(C96="","",IF(COUNTIFS(Sobres!A16:A27,C96)=1,INDEX(Sobres!B16:B27,MATCH(C96,Sobres!A16:A27,0)),"REVISAR clave"))</f>
        <v/>
      </c>
      <c r="I96" s="23" t="str">
        <f aca="false">IF(D96="","",IF(COUNTIFS(Sobres!A16:A27,D96)=1,INDEX(Sobres!B16:B27,MATCH(D96,Sobres!A16:A27,0)),"REVISAR clave"))</f>
        <v/>
      </c>
      <c r="J96" s="1" t="n">
        <f aca="false">IF(COUNTA(A96:F96)&gt;0,ROW(),0)</f>
        <v>0</v>
      </c>
    </row>
    <row r="97" customFormat="false" ht="30" hidden="false" customHeight="true" outlineLevel="0" collapsed="false">
      <c r="A97" s="31"/>
      <c r="B97" s="32"/>
      <c r="C97" s="32"/>
      <c r="D97" s="32"/>
      <c r="E97" s="33"/>
      <c r="F97" s="32"/>
      <c r="G97" s="9" t="str">
        <f aca="false">IF(COUNTA(A97:F97)=0,"",IF(OR(NOT(ISNUMBER(A97)),NOT(ISNUMBER(E97)),E97&lt;0,F97="",AND(B97&lt;&gt;"Gasto",B97&lt;&gt;"Aporte",B97&lt;&gt;"Traspaso",B97&lt;&gt;"Devolución"),AND(OR(B97="Gasto",B97="Traspaso"),COUNTIFS(Sobres!A16:A27,C97)&lt;&gt;1),AND(OR(B97="Aporte",B97="Devolución",B97="Traspaso"),COUNTIFS(Sobres!A16:A27,D97)&lt;&gt;1),AND(OR(B97="Aporte",B97="Devolución"),C97&lt;&gt;""),AND(B97="Gasto",D97&lt;&gt;""),AND(B97="Traspaso",C97=D97)),"REVISAR datos","Correcto"))</f>
        <v/>
      </c>
      <c r="H97" s="23" t="str">
        <f aca="false">IF(C97="","",IF(COUNTIFS(Sobres!A16:A27,C97)=1,INDEX(Sobres!B16:B27,MATCH(C97,Sobres!A16:A27,0)),"REVISAR clave"))</f>
        <v/>
      </c>
      <c r="I97" s="23" t="str">
        <f aca="false">IF(D97="","",IF(COUNTIFS(Sobres!A16:A27,D97)=1,INDEX(Sobres!B16:B27,MATCH(D97,Sobres!A16:A27,0)),"REVISAR clave"))</f>
        <v/>
      </c>
      <c r="J97" s="1" t="n">
        <f aca="false">IF(COUNTA(A97:F97)&gt;0,ROW(),0)</f>
        <v>0</v>
      </c>
    </row>
    <row r="98" customFormat="false" ht="30" hidden="false" customHeight="true" outlineLevel="0" collapsed="false">
      <c r="A98" s="31"/>
      <c r="B98" s="32"/>
      <c r="C98" s="32"/>
      <c r="D98" s="32"/>
      <c r="E98" s="33"/>
      <c r="F98" s="32"/>
      <c r="G98" s="9" t="str">
        <f aca="false">IF(COUNTA(A98:F98)=0,"",IF(OR(NOT(ISNUMBER(A98)),NOT(ISNUMBER(E98)),E98&lt;0,F98="",AND(B98&lt;&gt;"Gasto",B98&lt;&gt;"Aporte",B98&lt;&gt;"Traspaso",B98&lt;&gt;"Devolución"),AND(OR(B98="Gasto",B98="Traspaso"),COUNTIFS(Sobres!A16:A27,C98)&lt;&gt;1),AND(OR(B98="Aporte",B98="Devolución",B98="Traspaso"),COUNTIFS(Sobres!A16:A27,D98)&lt;&gt;1),AND(OR(B98="Aporte",B98="Devolución"),C98&lt;&gt;""),AND(B98="Gasto",D98&lt;&gt;""),AND(B98="Traspaso",C98=D98)),"REVISAR datos","Correcto"))</f>
        <v/>
      </c>
      <c r="H98" s="23" t="str">
        <f aca="false">IF(C98="","",IF(COUNTIFS(Sobres!A16:A27,C98)=1,INDEX(Sobres!B16:B27,MATCH(C98,Sobres!A16:A27,0)),"REVISAR clave"))</f>
        <v/>
      </c>
      <c r="I98" s="23" t="str">
        <f aca="false">IF(D98="","",IF(COUNTIFS(Sobres!A16:A27,D98)=1,INDEX(Sobres!B16:B27,MATCH(D98,Sobres!A16:A27,0)),"REVISAR clave"))</f>
        <v/>
      </c>
      <c r="J98" s="1" t="n">
        <f aca="false">IF(COUNTA(A98:F98)&gt;0,ROW(),0)</f>
        <v>0</v>
      </c>
    </row>
    <row r="99" customFormat="false" ht="30" hidden="false" customHeight="true" outlineLevel="0" collapsed="false">
      <c r="A99" s="31"/>
      <c r="B99" s="32"/>
      <c r="C99" s="32"/>
      <c r="D99" s="32"/>
      <c r="E99" s="33"/>
      <c r="F99" s="32"/>
      <c r="G99" s="9" t="str">
        <f aca="false">IF(COUNTA(A99:F99)=0,"",IF(OR(NOT(ISNUMBER(A99)),NOT(ISNUMBER(E99)),E99&lt;0,F99="",AND(B99&lt;&gt;"Gasto",B99&lt;&gt;"Aporte",B99&lt;&gt;"Traspaso",B99&lt;&gt;"Devolución"),AND(OR(B99="Gasto",B99="Traspaso"),COUNTIFS(Sobres!A16:A27,C99)&lt;&gt;1),AND(OR(B99="Aporte",B99="Devolución",B99="Traspaso"),COUNTIFS(Sobres!A16:A27,D99)&lt;&gt;1),AND(OR(B99="Aporte",B99="Devolución"),C99&lt;&gt;""),AND(B99="Gasto",D99&lt;&gt;""),AND(B99="Traspaso",C99=D99)),"REVISAR datos","Correcto"))</f>
        <v/>
      </c>
      <c r="H99" s="23" t="str">
        <f aca="false">IF(C99="","",IF(COUNTIFS(Sobres!A16:A27,C99)=1,INDEX(Sobres!B16:B27,MATCH(C99,Sobres!A16:A27,0)),"REVISAR clave"))</f>
        <v/>
      </c>
      <c r="I99" s="23" t="str">
        <f aca="false">IF(D99="","",IF(COUNTIFS(Sobres!A16:A27,D99)=1,INDEX(Sobres!B16:B27,MATCH(D99,Sobres!A16:A27,0)),"REVISAR clave"))</f>
        <v/>
      </c>
      <c r="J99" s="1" t="n">
        <f aca="false">IF(COUNTA(A99:F99)&gt;0,ROW(),0)</f>
        <v>0</v>
      </c>
    </row>
    <row r="100" customFormat="false" ht="30" hidden="false" customHeight="true" outlineLevel="0" collapsed="false">
      <c r="A100" s="31"/>
      <c r="B100" s="32"/>
      <c r="C100" s="32"/>
      <c r="D100" s="32"/>
      <c r="E100" s="33"/>
      <c r="F100" s="32"/>
      <c r="G100" s="9" t="str">
        <f aca="false">IF(COUNTA(A100:F100)=0,"",IF(OR(NOT(ISNUMBER(A100)),NOT(ISNUMBER(E100)),E100&lt;0,F100="",AND(B100&lt;&gt;"Gasto",B100&lt;&gt;"Aporte",B100&lt;&gt;"Traspaso",B100&lt;&gt;"Devolución"),AND(OR(B100="Gasto",B100="Traspaso"),COUNTIFS(Sobres!A16:A27,C100)&lt;&gt;1),AND(OR(B100="Aporte",B100="Devolución",B100="Traspaso"),COUNTIFS(Sobres!A16:A27,D100)&lt;&gt;1),AND(OR(B100="Aporte",B100="Devolución"),C100&lt;&gt;""),AND(B100="Gasto",D100&lt;&gt;""),AND(B100="Traspaso",C100=D100)),"REVISAR datos","Correcto"))</f>
        <v/>
      </c>
      <c r="H100" s="23" t="str">
        <f aca="false">IF(C100="","",IF(COUNTIFS(Sobres!A16:A27,C100)=1,INDEX(Sobres!B16:B27,MATCH(C100,Sobres!A16:A27,0)),"REVISAR clave"))</f>
        <v/>
      </c>
      <c r="I100" s="23" t="str">
        <f aca="false">IF(D100="","",IF(COUNTIFS(Sobres!A16:A27,D100)=1,INDEX(Sobres!B16:B27,MATCH(D100,Sobres!A16:A27,0)),"REVISAR clave"))</f>
        <v/>
      </c>
      <c r="J100" s="1" t="n">
        <f aca="false">IF(COUNTA(A100:F100)&gt;0,ROW(),0)</f>
        <v>0</v>
      </c>
    </row>
    <row r="101" customFormat="false" ht="30" hidden="false" customHeight="true" outlineLevel="0" collapsed="false">
      <c r="A101" s="31"/>
      <c r="B101" s="32"/>
      <c r="C101" s="32"/>
      <c r="D101" s="32"/>
      <c r="E101" s="33"/>
      <c r="F101" s="32"/>
      <c r="G101" s="9" t="str">
        <f aca="false">IF(COUNTA(A101:F101)=0,"",IF(OR(NOT(ISNUMBER(A101)),NOT(ISNUMBER(E101)),E101&lt;0,F101="",AND(B101&lt;&gt;"Gasto",B101&lt;&gt;"Aporte",B101&lt;&gt;"Traspaso",B101&lt;&gt;"Devolución"),AND(OR(B101="Gasto",B101="Traspaso"),COUNTIFS(Sobres!A16:A27,C101)&lt;&gt;1),AND(OR(B101="Aporte",B101="Devolución",B101="Traspaso"),COUNTIFS(Sobres!A16:A27,D101)&lt;&gt;1),AND(OR(B101="Aporte",B101="Devolución"),C101&lt;&gt;""),AND(B101="Gasto",D101&lt;&gt;""),AND(B101="Traspaso",C101=D101)),"REVISAR datos","Correcto"))</f>
        <v/>
      </c>
      <c r="H101" s="23" t="str">
        <f aca="false">IF(C101="","",IF(COUNTIFS(Sobres!A16:A27,C101)=1,INDEX(Sobres!B16:B27,MATCH(C101,Sobres!A16:A27,0)),"REVISAR clave"))</f>
        <v/>
      </c>
      <c r="I101" s="23" t="str">
        <f aca="false">IF(D101="","",IF(COUNTIFS(Sobres!A16:A27,D101)=1,INDEX(Sobres!B16:B27,MATCH(D101,Sobres!A16:A27,0)),"REVISAR clave"))</f>
        <v/>
      </c>
      <c r="J101" s="1" t="n">
        <f aca="false">IF(COUNTA(A101:F101)&gt;0,ROW(),0)</f>
        <v>0</v>
      </c>
    </row>
    <row r="102" customFormat="false" ht="30" hidden="false" customHeight="true" outlineLevel="0" collapsed="false">
      <c r="A102" s="31"/>
      <c r="B102" s="32"/>
      <c r="C102" s="32"/>
      <c r="D102" s="32"/>
      <c r="E102" s="33"/>
      <c r="F102" s="32"/>
      <c r="G102" s="9" t="str">
        <f aca="false">IF(COUNTA(A102:F102)=0,"",IF(OR(NOT(ISNUMBER(A102)),NOT(ISNUMBER(E102)),E102&lt;0,F102="",AND(B102&lt;&gt;"Gasto",B102&lt;&gt;"Aporte",B102&lt;&gt;"Traspaso",B102&lt;&gt;"Devolución"),AND(OR(B102="Gasto",B102="Traspaso"),COUNTIFS(Sobres!A16:A27,C102)&lt;&gt;1),AND(OR(B102="Aporte",B102="Devolución",B102="Traspaso"),COUNTIFS(Sobres!A16:A27,D102)&lt;&gt;1),AND(OR(B102="Aporte",B102="Devolución"),C102&lt;&gt;""),AND(B102="Gasto",D102&lt;&gt;""),AND(B102="Traspaso",C102=D102)),"REVISAR datos","Correcto"))</f>
        <v/>
      </c>
      <c r="H102" s="23" t="str">
        <f aca="false">IF(C102="","",IF(COUNTIFS(Sobres!A16:A27,C102)=1,INDEX(Sobres!B16:B27,MATCH(C102,Sobres!A16:A27,0)),"REVISAR clave"))</f>
        <v/>
      </c>
      <c r="I102" s="23" t="str">
        <f aca="false">IF(D102="","",IF(COUNTIFS(Sobres!A16:A27,D102)=1,INDEX(Sobres!B16:B27,MATCH(D102,Sobres!A16:A27,0)),"REVISAR clave"))</f>
        <v/>
      </c>
      <c r="J102" s="1" t="n">
        <f aca="false">IF(COUNTA(A102:F102)&gt;0,ROW(),0)</f>
        <v>0</v>
      </c>
    </row>
    <row r="103" customFormat="false" ht="30" hidden="false" customHeight="true" outlineLevel="0" collapsed="false">
      <c r="A103" s="31"/>
      <c r="B103" s="32"/>
      <c r="C103" s="32"/>
      <c r="D103" s="32"/>
      <c r="E103" s="33"/>
      <c r="F103" s="32"/>
      <c r="G103" s="9" t="str">
        <f aca="false">IF(COUNTA(A103:F103)=0,"",IF(OR(NOT(ISNUMBER(A103)),NOT(ISNUMBER(E103)),E103&lt;0,F103="",AND(B103&lt;&gt;"Gasto",B103&lt;&gt;"Aporte",B103&lt;&gt;"Traspaso",B103&lt;&gt;"Devolución"),AND(OR(B103="Gasto",B103="Traspaso"),COUNTIFS(Sobres!A16:A27,C103)&lt;&gt;1),AND(OR(B103="Aporte",B103="Devolución",B103="Traspaso"),COUNTIFS(Sobres!A16:A27,D103)&lt;&gt;1),AND(OR(B103="Aporte",B103="Devolución"),C103&lt;&gt;""),AND(B103="Gasto",D103&lt;&gt;""),AND(B103="Traspaso",C103=D103)),"REVISAR datos","Correcto"))</f>
        <v/>
      </c>
      <c r="H103" s="23" t="str">
        <f aca="false">IF(C103="","",IF(COUNTIFS(Sobres!A16:A27,C103)=1,INDEX(Sobres!B16:B27,MATCH(C103,Sobres!A16:A27,0)),"REVISAR clave"))</f>
        <v/>
      </c>
      <c r="I103" s="23" t="str">
        <f aca="false">IF(D103="","",IF(COUNTIFS(Sobres!A16:A27,D103)=1,INDEX(Sobres!B16:B27,MATCH(D103,Sobres!A16:A27,0)),"REVISAR clave"))</f>
        <v/>
      </c>
      <c r="J103" s="1" t="n">
        <f aca="false">IF(COUNTA(A103:F103)&gt;0,ROW(),0)</f>
        <v>0</v>
      </c>
    </row>
    <row r="104" customFormat="false" ht="30" hidden="false" customHeight="true" outlineLevel="0" collapsed="false">
      <c r="A104" s="31"/>
      <c r="B104" s="32"/>
      <c r="C104" s="32"/>
      <c r="D104" s="32"/>
      <c r="E104" s="33"/>
      <c r="F104" s="32"/>
      <c r="G104" s="9" t="str">
        <f aca="false">IF(COUNTA(A104:F104)=0,"",IF(OR(NOT(ISNUMBER(A104)),NOT(ISNUMBER(E104)),E104&lt;0,F104="",AND(B104&lt;&gt;"Gasto",B104&lt;&gt;"Aporte",B104&lt;&gt;"Traspaso",B104&lt;&gt;"Devolución"),AND(OR(B104="Gasto",B104="Traspaso"),COUNTIFS(Sobres!A16:A27,C104)&lt;&gt;1),AND(OR(B104="Aporte",B104="Devolución",B104="Traspaso"),COUNTIFS(Sobres!A16:A27,D104)&lt;&gt;1),AND(OR(B104="Aporte",B104="Devolución"),C104&lt;&gt;""),AND(B104="Gasto",D104&lt;&gt;""),AND(B104="Traspaso",C104=D104)),"REVISAR datos","Correcto"))</f>
        <v/>
      </c>
      <c r="H104" s="23" t="str">
        <f aca="false">IF(C104="","",IF(COUNTIFS(Sobres!A16:A27,C104)=1,INDEX(Sobres!B16:B27,MATCH(C104,Sobres!A16:A27,0)),"REVISAR clave"))</f>
        <v/>
      </c>
      <c r="I104" s="23" t="str">
        <f aca="false">IF(D104="","",IF(COUNTIFS(Sobres!A16:A27,D104)=1,INDEX(Sobres!B16:B27,MATCH(D104,Sobres!A16:A27,0)),"REVISAR clave"))</f>
        <v/>
      </c>
      <c r="J104" s="1" t="n">
        <f aca="false">IF(COUNTA(A104:F104)&gt;0,ROW(),0)</f>
        <v>0</v>
      </c>
    </row>
    <row r="105" customFormat="false" ht="30" hidden="false" customHeight="true" outlineLevel="0" collapsed="false">
      <c r="A105" s="31"/>
      <c r="B105" s="32"/>
      <c r="C105" s="32"/>
      <c r="D105" s="32"/>
      <c r="E105" s="33"/>
      <c r="F105" s="32"/>
      <c r="G105" s="9" t="str">
        <f aca="false">IF(COUNTA(A105:F105)=0,"",IF(OR(NOT(ISNUMBER(A105)),NOT(ISNUMBER(E105)),E105&lt;0,F105="",AND(B105&lt;&gt;"Gasto",B105&lt;&gt;"Aporte",B105&lt;&gt;"Traspaso",B105&lt;&gt;"Devolución"),AND(OR(B105="Gasto",B105="Traspaso"),COUNTIFS(Sobres!A16:A27,C105)&lt;&gt;1),AND(OR(B105="Aporte",B105="Devolución",B105="Traspaso"),COUNTIFS(Sobres!A16:A27,D105)&lt;&gt;1),AND(OR(B105="Aporte",B105="Devolución"),C105&lt;&gt;""),AND(B105="Gasto",D105&lt;&gt;""),AND(B105="Traspaso",C105=D105)),"REVISAR datos","Correcto"))</f>
        <v/>
      </c>
      <c r="H105" s="23" t="str">
        <f aca="false">IF(C105="","",IF(COUNTIFS(Sobres!A16:A27,C105)=1,INDEX(Sobres!B16:B27,MATCH(C105,Sobres!A16:A27,0)),"REVISAR clave"))</f>
        <v/>
      </c>
      <c r="I105" s="23" t="str">
        <f aca="false">IF(D105="","",IF(COUNTIFS(Sobres!A16:A27,D105)=1,INDEX(Sobres!B16:B27,MATCH(D105,Sobres!A16:A27,0)),"REVISAR clave"))</f>
        <v/>
      </c>
      <c r="J105" s="1" t="n">
        <f aca="false">IF(COUNTA(A105:F105)&gt;0,ROW(),0)</f>
        <v>0</v>
      </c>
    </row>
    <row r="106" customFormat="false" ht="30" hidden="false" customHeight="true" outlineLevel="0" collapsed="false">
      <c r="A106" s="31"/>
      <c r="B106" s="32"/>
      <c r="C106" s="32"/>
      <c r="D106" s="32"/>
      <c r="E106" s="33"/>
      <c r="F106" s="32"/>
      <c r="G106" s="9" t="str">
        <f aca="false">IF(COUNTA(A106:F106)=0,"",IF(OR(NOT(ISNUMBER(A106)),NOT(ISNUMBER(E106)),E106&lt;0,F106="",AND(B106&lt;&gt;"Gasto",B106&lt;&gt;"Aporte",B106&lt;&gt;"Traspaso",B106&lt;&gt;"Devolución"),AND(OR(B106="Gasto",B106="Traspaso"),COUNTIFS(Sobres!A16:A27,C106)&lt;&gt;1),AND(OR(B106="Aporte",B106="Devolución",B106="Traspaso"),COUNTIFS(Sobres!A16:A27,D106)&lt;&gt;1),AND(OR(B106="Aporte",B106="Devolución"),C106&lt;&gt;""),AND(B106="Gasto",D106&lt;&gt;""),AND(B106="Traspaso",C106=D106)),"REVISAR datos","Correcto"))</f>
        <v/>
      </c>
      <c r="H106" s="23" t="str">
        <f aca="false">IF(C106="","",IF(COUNTIFS(Sobres!A16:A27,C106)=1,INDEX(Sobres!B16:B27,MATCH(C106,Sobres!A16:A27,0)),"REVISAR clave"))</f>
        <v/>
      </c>
      <c r="I106" s="23" t="str">
        <f aca="false">IF(D106="","",IF(COUNTIFS(Sobres!A16:A27,D106)=1,INDEX(Sobres!B16:B27,MATCH(D106,Sobres!A16:A27,0)),"REVISAR clave"))</f>
        <v/>
      </c>
      <c r="J106" s="1" t="n">
        <f aca="false">IF(COUNTA(A106:F106)&gt;0,ROW(),0)</f>
        <v>0</v>
      </c>
    </row>
    <row r="107" customFormat="false" ht="30" hidden="false" customHeight="true" outlineLevel="0" collapsed="false">
      <c r="A107" s="31"/>
      <c r="B107" s="32"/>
      <c r="C107" s="32"/>
      <c r="D107" s="32"/>
      <c r="E107" s="33"/>
      <c r="F107" s="32"/>
      <c r="G107" s="9" t="str">
        <f aca="false">IF(COUNTA(A107:F107)=0,"",IF(OR(NOT(ISNUMBER(A107)),NOT(ISNUMBER(E107)),E107&lt;0,F107="",AND(B107&lt;&gt;"Gasto",B107&lt;&gt;"Aporte",B107&lt;&gt;"Traspaso",B107&lt;&gt;"Devolución"),AND(OR(B107="Gasto",B107="Traspaso"),COUNTIFS(Sobres!A16:A27,C107)&lt;&gt;1),AND(OR(B107="Aporte",B107="Devolución",B107="Traspaso"),COUNTIFS(Sobres!A16:A27,D107)&lt;&gt;1),AND(OR(B107="Aporte",B107="Devolución"),C107&lt;&gt;""),AND(B107="Gasto",D107&lt;&gt;""),AND(B107="Traspaso",C107=D107)),"REVISAR datos","Correcto"))</f>
        <v/>
      </c>
      <c r="H107" s="23" t="str">
        <f aca="false">IF(C107="","",IF(COUNTIFS(Sobres!A16:A27,C107)=1,INDEX(Sobres!B16:B27,MATCH(C107,Sobres!A16:A27,0)),"REVISAR clave"))</f>
        <v/>
      </c>
      <c r="I107" s="23" t="str">
        <f aca="false">IF(D107="","",IF(COUNTIFS(Sobres!A16:A27,D107)=1,INDEX(Sobres!B16:B27,MATCH(D107,Sobres!A16:A27,0)),"REVISAR clave"))</f>
        <v/>
      </c>
      <c r="J107" s="1" t="n">
        <f aca="false">IF(COUNTA(A107:F107)&gt;0,ROW(),0)</f>
        <v>0</v>
      </c>
    </row>
    <row r="108" customFormat="false" ht="30" hidden="false" customHeight="true" outlineLevel="0" collapsed="false">
      <c r="A108" s="31"/>
      <c r="B108" s="32"/>
      <c r="C108" s="32"/>
      <c r="D108" s="32"/>
      <c r="E108" s="33"/>
      <c r="F108" s="32"/>
      <c r="G108" s="9" t="str">
        <f aca="false">IF(COUNTA(A108:F108)=0,"",IF(OR(NOT(ISNUMBER(A108)),NOT(ISNUMBER(E108)),E108&lt;0,F108="",AND(B108&lt;&gt;"Gasto",B108&lt;&gt;"Aporte",B108&lt;&gt;"Traspaso",B108&lt;&gt;"Devolución"),AND(OR(B108="Gasto",B108="Traspaso"),COUNTIFS(Sobres!A16:A27,C108)&lt;&gt;1),AND(OR(B108="Aporte",B108="Devolución",B108="Traspaso"),COUNTIFS(Sobres!A16:A27,D108)&lt;&gt;1),AND(OR(B108="Aporte",B108="Devolución"),C108&lt;&gt;""),AND(B108="Gasto",D108&lt;&gt;""),AND(B108="Traspaso",C108=D108)),"REVISAR datos","Correcto"))</f>
        <v/>
      </c>
      <c r="H108" s="23" t="str">
        <f aca="false">IF(C108="","",IF(COUNTIFS(Sobres!A16:A27,C108)=1,INDEX(Sobres!B16:B27,MATCH(C108,Sobres!A16:A27,0)),"REVISAR clave"))</f>
        <v/>
      </c>
      <c r="I108" s="23" t="str">
        <f aca="false">IF(D108="","",IF(COUNTIFS(Sobres!A16:A27,D108)=1,INDEX(Sobres!B16:B27,MATCH(D108,Sobres!A16:A27,0)),"REVISAR clave"))</f>
        <v/>
      </c>
      <c r="J108" s="1" t="n">
        <f aca="false">IF(COUNTA(A108:F108)&gt;0,ROW(),0)</f>
        <v>0</v>
      </c>
    </row>
    <row r="109" customFormat="false" ht="30" hidden="false" customHeight="true" outlineLevel="0" collapsed="false">
      <c r="A109" s="31"/>
      <c r="B109" s="32"/>
      <c r="C109" s="32"/>
      <c r="D109" s="32"/>
      <c r="E109" s="33"/>
      <c r="F109" s="32"/>
      <c r="G109" s="9" t="str">
        <f aca="false">IF(COUNTA(A109:F109)=0,"",IF(OR(NOT(ISNUMBER(A109)),NOT(ISNUMBER(E109)),E109&lt;0,F109="",AND(B109&lt;&gt;"Gasto",B109&lt;&gt;"Aporte",B109&lt;&gt;"Traspaso",B109&lt;&gt;"Devolución"),AND(OR(B109="Gasto",B109="Traspaso"),COUNTIFS(Sobres!A16:A27,C109)&lt;&gt;1),AND(OR(B109="Aporte",B109="Devolución",B109="Traspaso"),COUNTIFS(Sobres!A16:A27,D109)&lt;&gt;1),AND(OR(B109="Aporte",B109="Devolución"),C109&lt;&gt;""),AND(B109="Gasto",D109&lt;&gt;""),AND(B109="Traspaso",C109=D109)),"REVISAR datos","Correcto"))</f>
        <v/>
      </c>
      <c r="H109" s="23" t="str">
        <f aca="false">IF(C109="","",IF(COUNTIFS(Sobres!A16:A27,C109)=1,INDEX(Sobres!B16:B27,MATCH(C109,Sobres!A16:A27,0)),"REVISAR clave"))</f>
        <v/>
      </c>
      <c r="I109" s="23" t="str">
        <f aca="false">IF(D109="","",IF(COUNTIFS(Sobres!A16:A27,D109)=1,INDEX(Sobres!B16:B27,MATCH(D109,Sobres!A16:A27,0)),"REVISAR clave"))</f>
        <v/>
      </c>
      <c r="J109" s="1" t="n">
        <f aca="false">IF(COUNTA(A109:F109)&gt;0,ROW(),0)</f>
        <v>0</v>
      </c>
    </row>
    <row r="110" customFormat="false" ht="30" hidden="false" customHeight="true" outlineLevel="0" collapsed="false">
      <c r="A110" s="31"/>
      <c r="B110" s="32"/>
      <c r="C110" s="32"/>
      <c r="D110" s="32"/>
      <c r="E110" s="33"/>
      <c r="F110" s="32"/>
      <c r="G110" s="9" t="str">
        <f aca="false">IF(COUNTA(A110:F110)=0,"",IF(OR(NOT(ISNUMBER(A110)),NOT(ISNUMBER(E110)),E110&lt;0,F110="",AND(B110&lt;&gt;"Gasto",B110&lt;&gt;"Aporte",B110&lt;&gt;"Traspaso",B110&lt;&gt;"Devolución"),AND(OR(B110="Gasto",B110="Traspaso"),COUNTIFS(Sobres!A16:A27,C110)&lt;&gt;1),AND(OR(B110="Aporte",B110="Devolución",B110="Traspaso"),COUNTIFS(Sobres!A16:A27,D110)&lt;&gt;1),AND(OR(B110="Aporte",B110="Devolución"),C110&lt;&gt;""),AND(B110="Gasto",D110&lt;&gt;""),AND(B110="Traspaso",C110=D110)),"REVISAR datos","Correcto"))</f>
        <v/>
      </c>
      <c r="H110" s="23" t="str">
        <f aca="false">IF(C110="","",IF(COUNTIFS(Sobres!A16:A27,C110)=1,INDEX(Sobres!B16:B27,MATCH(C110,Sobres!A16:A27,0)),"REVISAR clave"))</f>
        <v/>
      </c>
      <c r="I110" s="23" t="str">
        <f aca="false">IF(D110="","",IF(COUNTIFS(Sobres!A16:A27,D110)=1,INDEX(Sobres!B16:B27,MATCH(D110,Sobres!A16:A27,0)),"REVISAR clave"))</f>
        <v/>
      </c>
      <c r="J110" s="1" t="n">
        <f aca="false">IF(COUNTA(A110:F110)&gt;0,ROW(),0)</f>
        <v>0</v>
      </c>
    </row>
    <row r="111" customFormat="false" ht="30" hidden="false" customHeight="true" outlineLevel="0" collapsed="false">
      <c r="A111" s="31"/>
      <c r="B111" s="32"/>
      <c r="C111" s="32"/>
      <c r="D111" s="32"/>
      <c r="E111" s="33"/>
      <c r="F111" s="32"/>
      <c r="G111" s="9" t="str">
        <f aca="false">IF(COUNTA(A111:F111)=0,"",IF(OR(NOT(ISNUMBER(A111)),NOT(ISNUMBER(E111)),E111&lt;0,F111="",AND(B111&lt;&gt;"Gasto",B111&lt;&gt;"Aporte",B111&lt;&gt;"Traspaso",B111&lt;&gt;"Devolución"),AND(OR(B111="Gasto",B111="Traspaso"),COUNTIFS(Sobres!A16:A27,C111)&lt;&gt;1),AND(OR(B111="Aporte",B111="Devolución",B111="Traspaso"),COUNTIFS(Sobres!A16:A27,D111)&lt;&gt;1),AND(OR(B111="Aporte",B111="Devolución"),C111&lt;&gt;""),AND(B111="Gasto",D111&lt;&gt;""),AND(B111="Traspaso",C111=D111)),"REVISAR datos","Correcto"))</f>
        <v/>
      </c>
      <c r="H111" s="23" t="str">
        <f aca="false">IF(C111="","",IF(COUNTIFS(Sobres!A16:A27,C111)=1,INDEX(Sobres!B16:B27,MATCH(C111,Sobres!A16:A27,0)),"REVISAR clave"))</f>
        <v/>
      </c>
      <c r="I111" s="23" t="str">
        <f aca="false">IF(D111="","",IF(COUNTIFS(Sobres!A16:A27,D111)=1,INDEX(Sobres!B16:B27,MATCH(D111,Sobres!A16:A27,0)),"REVISAR clave"))</f>
        <v/>
      </c>
      <c r="J111" s="1" t="n">
        <f aca="false">IF(COUNTA(A111:F111)&gt;0,ROW(),0)</f>
        <v>0</v>
      </c>
    </row>
    <row r="112" customFormat="false" ht="30" hidden="false" customHeight="true" outlineLevel="0" collapsed="false">
      <c r="A112" s="31"/>
      <c r="B112" s="32"/>
      <c r="C112" s="32"/>
      <c r="D112" s="32"/>
      <c r="E112" s="33"/>
      <c r="F112" s="32"/>
      <c r="G112" s="9" t="str">
        <f aca="false">IF(COUNTA(A112:F112)=0,"",IF(OR(NOT(ISNUMBER(A112)),NOT(ISNUMBER(E112)),E112&lt;0,F112="",AND(B112&lt;&gt;"Gasto",B112&lt;&gt;"Aporte",B112&lt;&gt;"Traspaso",B112&lt;&gt;"Devolución"),AND(OR(B112="Gasto",B112="Traspaso"),COUNTIFS(Sobres!A16:A27,C112)&lt;&gt;1),AND(OR(B112="Aporte",B112="Devolución",B112="Traspaso"),COUNTIFS(Sobres!A16:A27,D112)&lt;&gt;1),AND(OR(B112="Aporte",B112="Devolución"),C112&lt;&gt;""),AND(B112="Gasto",D112&lt;&gt;""),AND(B112="Traspaso",C112=D112)),"REVISAR datos","Correcto"))</f>
        <v/>
      </c>
      <c r="H112" s="23" t="str">
        <f aca="false">IF(C112="","",IF(COUNTIFS(Sobres!A16:A27,C112)=1,INDEX(Sobres!B16:B27,MATCH(C112,Sobres!A16:A27,0)),"REVISAR clave"))</f>
        <v/>
      </c>
      <c r="I112" s="23" t="str">
        <f aca="false">IF(D112="","",IF(COUNTIFS(Sobres!A16:A27,D112)=1,INDEX(Sobres!B16:B27,MATCH(D112,Sobres!A16:A27,0)),"REVISAR clave"))</f>
        <v/>
      </c>
      <c r="J112" s="1" t="n">
        <f aca="false">IF(COUNTA(A112:F112)&gt;0,ROW(),0)</f>
        <v>0</v>
      </c>
    </row>
    <row r="113" customFormat="false" ht="30" hidden="false" customHeight="true" outlineLevel="0" collapsed="false">
      <c r="A113" s="31"/>
      <c r="B113" s="32"/>
      <c r="C113" s="32"/>
      <c r="D113" s="32"/>
      <c r="E113" s="33"/>
      <c r="F113" s="32"/>
      <c r="G113" s="9" t="str">
        <f aca="false">IF(COUNTA(A113:F113)=0,"",IF(OR(NOT(ISNUMBER(A113)),NOT(ISNUMBER(E113)),E113&lt;0,F113="",AND(B113&lt;&gt;"Gasto",B113&lt;&gt;"Aporte",B113&lt;&gt;"Traspaso",B113&lt;&gt;"Devolución"),AND(OR(B113="Gasto",B113="Traspaso"),COUNTIFS(Sobres!A16:A27,C113)&lt;&gt;1),AND(OR(B113="Aporte",B113="Devolución",B113="Traspaso"),COUNTIFS(Sobres!A16:A27,D113)&lt;&gt;1),AND(OR(B113="Aporte",B113="Devolución"),C113&lt;&gt;""),AND(B113="Gasto",D113&lt;&gt;""),AND(B113="Traspaso",C113=D113)),"REVISAR datos","Correcto"))</f>
        <v/>
      </c>
      <c r="H113" s="23" t="str">
        <f aca="false">IF(C113="","",IF(COUNTIFS(Sobres!A16:A27,C113)=1,INDEX(Sobres!B16:B27,MATCH(C113,Sobres!A16:A27,0)),"REVISAR clave"))</f>
        <v/>
      </c>
      <c r="I113" s="23" t="str">
        <f aca="false">IF(D113="","",IF(COUNTIFS(Sobres!A16:A27,D113)=1,INDEX(Sobres!B16:B27,MATCH(D113,Sobres!A16:A27,0)),"REVISAR clave"))</f>
        <v/>
      </c>
      <c r="J113" s="1" t="n">
        <f aca="false">IF(COUNTA(A113:F113)&gt;0,ROW(),0)</f>
        <v>0</v>
      </c>
    </row>
    <row r="114" customFormat="false" ht="30" hidden="false" customHeight="true" outlineLevel="0" collapsed="false">
      <c r="A114" s="31"/>
      <c r="B114" s="32"/>
      <c r="C114" s="32"/>
      <c r="D114" s="32"/>
      <c r="E114" s="33"/>
      <c r="F114" s="32"/>
      <c r="G114" s="9" t="str">
        <f aca="false">IF(COUNTA(A114:F114)=0,"",IF(OR(NOT(ISNUMBER(A114)),NOT(ISNUMBER(E114)),E114&lt;0,F114="",AND(B114&lt;&gt;"Gasto",B114&lt;&gt;"Aporte",B114&lt;&gt;"Traspaso",B114&lt;&gt;"Devolución"),AND(OR(B114="Gasto",B114="Traspaso"),COUNTIFS(Sobres!A16:A27,C114)&lt;&gt;1),AND(OR(B114="Aporte",B114="Devolución",B114="Traspaso"),COUNTIFS(Sobres!A16:A27,D114)&lt;&gt;1),AND(OR(B114="Aporte",B114="Devolución"),C114&lt;&gt;""),AND(B114="Gasto",D114&lt;&gt;""),AND(B114="Traspaso",C114=D114)),"REVISAR datos","Correcto"))</f>
        <v/>
      </c>
      <c r="H114" s="23" t="str">
        <f aca="false">IF(C114="","",IF(COUNTIFS(Sobres!A16:A27,C114)=1,INDEX(Sobres!B16:B27,MATCH(C114,Sobres!A16:A27,0)),"REVISAR clave"))</f>
        <v/>
      </c>
      <c r="I114" s="23" t="str">
        <f aca="false">IF(D114="","",IF(COUNTIFS(Sobres!A16:A27,D114)=1,INDEX(Sobres!B16:B27,MATCH(D114,Sobres!A16:A27,0)),"REVISAR clave"))</f>
        <v/>
      </c>
      <c r="J114" s="1" t="n">
        <f aca="false">IF(COUNTA(A114:F114)&gt;0,ROW(),0)</f>
        <v>0</v>
      </c>
    </row>
    <row r="115" customFormat="false" ht="30" hidden="false" customHeight="true" outlineLevel="0" collapsed="false">
      <c r="A115" s="31"/>
      <c r="B115" s="32"/>
      <c r="C115" s="32"/>
      <c r="D115" s="32"/>
      <c r="E115" s="33"/>
      <c r="F115" s="32"/>
      <c r="G115" s="9" t="str">
        <f aca="false">IF(COUNTA(A115:F115)=0,"",IF(OR(NOT(ISNUMBER(A115)),NOT(ISNUMBER(E115)),E115&lt;0,F115="",AND(B115&lt;&gt;"Gasto",B115&lt;&gt;"Aporte",B115&lt;&gt;"Traspaso",B115&lt;&gt;"Devolución"),AND(OR(B115="Gasto",B115="Traspaso"),COUNTIFS(Sobres!A16:A27,C115)&lt;&gt;1),AND(OR(B115="Aporte",B115="Devolución",B115="Traspaso"),COUNTIFS(Sobres!A16:A27,D115)&lt;&gt;1),AND(OR(B115="Aporte",B115="Devolución"),C115&lt;&gt;""),AND(B115="Gasto",D115&lt;&gt;""),AND(B115="Traspaso",C115=D115)),"REVISAR datos","Correcto"))</f>
        <v/>
      </c>
      <c r="H115" s="23" t="str">
        <f aca="false">IF(C115="","",IF(COUNTIFS(Sobres!A16:A27,C115)=1,INDEX(Sobres!B16:B27,MATCH(C115,Sobres!A16:A27,0)),"REVISAR clave"))</f>
        <v/>
      </c>
      <c r="I115" s="23" t="str">
        <f aca="false">IF(D115="","",IF(COUNTIFS(Sobres!A16:A27,D115)=1,INDEX(Sobres!B16:B27,MATCH(D115,Sobres!A16:A27,0)),"REVISAR clave"))</f>
        <v/>
      </c>
      <c r="J115" s="1" t="n">
        <f aca="false">IF(COUNTA(A115:F115)&gt;0,ROW(),0)</f>
        <v>0</v>
      </c>
    </row>
    <row r="116" customFormat="false" ht="30" hidden="false" customHeight="true" outlineLevel="0" collapsed="false">
      <c r="A116" s="31"/>
      <c r="B116" s="32"/>
      <c r="C116" s="32"/>
      <c r="D116" s="32"/>
      <c r="E116" s="33"/>
      <c r="F116" s="32"/>
      <c r="G116" s="9" t="str">
        <f aca="false">IF(COUNTA(A116:F116)=0,"",IF(OR(NOT(ISNUMBER(A116)),NOT(ISNUMBER(E116)),E116&lt;0,F116="",AND(B116&lt;&gt;"Gasto",B116&lt;&gt;"Aporte",B116&lt;&gt;"Traspaso",B116&lt;&gt;"Devolución"),AND(OR(B116="Gasto",B116="Traspaso"),COUNTIFS(Sobres!A16:A27,C116)&lt;&gt;1),AND(OR(B116="Aporte",B116="Devolución",B116="Traspaso"),COUNTIFS(Sobres!A16:A27,D116)&lt;&gt;1),AND(OR(B116="Aporte",B116="Devolución"),C116&lt;&gt;""),AND(B116="Gasto",D116&lt;&gt;""),AND(B116="Traspaso",C116=D116)),"REVISAR datos","Correcto"))</f>
        <v/>
      </c>
      <c r="H116" s="23" t="str">
        <f aca="false">IF(C116="","",IF(COUNTIFS(Sobres!A16:A27,C116)=1,INDEX(Sobres!B16:B27,MATCH(C116,Sobres!A16:A27,0)),"REVISAR clave"))</f>
        <v/>
      </c>
      <c r="I116" s="23" t="str">
        <f aca="false">IF(D116="","",IF(COUNTIFS(Sobres!A16:A27,D116)=1,INDEX(Sobres!B16:B27,MATCH(D116,Sobres!A16:A27,0)),"REVISAR clave"))</f>
        <v/>
      </c>
      <c r="J116" s="1" t="n">
        <f aca="false">IF(COUNTA(A116:F116)&gt;0,ROW(),0)</f>
        <v>0</v>
      </c>
    </row>
    <row r="117" customFormat="false" ht="30" hidden="false" customHeight="true" outlineLevel="0" collapsed="false">
      <c r="A117" s="31"/>
      <c r="B117" s="32"/>
      <c r="C117" s="32"/>
      <c r="D117" s="32"/>
      <c r="E117" s="33"/>
      <c r="F117" s="32"/>
      <c r="G117" s="9" t="str">
        <f aca="false">IF(COUNTA(A117:F117)=0,"",IF(OR(NOT(ISNUMBER(A117)),NOT(ISNUMBER(E117)),E117&lt;0,F117="",AND(B117&lt;&gt;"Gasto",B117&lt;&gt;"Aporte",B117&lt;&gt;"Traspaso",B117&lt;&gt;"Devolución"),AND(OR(B117="Gasto",B117="Traspaso"),COUNTIFS(Sobres!A16:A27,C117)&lt;&gt;1),AND(OR(B117="Aporte",B117="Devolución",B117="Traspaso"),COUNTIFS(Sobres!A16:A27,D117)&lt;&gt;1),AND(OR(B117="Aporte",B117="Devolución"),C117&lt;&gt;""),AND(B117="Gasto",D117&lt;&gt;""),AND(B117="Traspaso",C117=D117)),"REVISAR datos","Correcto"))</f>
        <v/>
      </c>
      <c r="H117" s="23" t="str">
        <f aca="false">IF(C117="","",IF(COUNTIFS(Sobres!A16:A27,C117)=1,INDEX(Sobres!B16:B27,MATCH(C117,Sobres!A16:A27,0)),"REVISAR clave"))</f>
        <v/>
      </c>
      <c r="I117" s="23" t="str">
        <f aca="false">IF(D117="","",IF(COUNTIFS(Sobres!A16:A27,D117)=1,INDEX(Sobres!B16:B27,MATCH(D117,Sobres!A16:A27,0)),"REVISAR clave"))</f>
        <v/>
      </c>
      <c r="J117" s="1" t="n">
        <f aca="false">IF(COUNTA(A117:F117)&gt;0,ROW(),0)</f>
        <v>0</v>
      </c>
    </row>
    <row r="118" customFormat="false" ht="30" hidden="false" customHeight="true" outlineLevel="0" collapsed="false">
      <c r="A118" s="31"/>
      <c r="B118" s="32"/>
      <c r="C118" s="32"/>
      <c r="D118" s="32"/>
      <c r="E118" s="33"/>
      <c r="F118" s="32"/>
      <c r="G118" s="9" t="str">
        <f aca="false">IF(COUNTA(A118:F118)=0,"",IF(OR(NOT(ISNUMBER(A118)),NOT(ISNUMBER(E118)),E118&lt;0,F118="",AND(B118&lt;&gt;"Gasto",B118&lt;&gt;"Aporte",B118&lt;&gt;"Traspaso",B118&lt;&gt;"Devolución"),AND(OR(B118="Gasto",B118="Traspaso"),COUNTIFS(Sobres!A16:A27,C118)&lt;&gt;1),AND(OR(B118="Aporte",B118="Devolución",B118="Traspaso"),COUNTIFS(Sobres!A16:A27,D118)&lt;&gt;1),AND(OR(B118="Aporte",B118="Devolución"),C118&lt;&gt;""),AND(B118="Gasto",D118&lt;&gt;""),AND(B118="Traspaso",C118=D118)),"REVISAR datos","Correcto"))</f>
        <v/>
      </c>
      <c r="H118" s="23" t="str">
        <f aca="false">IF(C118="","",IF(COUNTIFS(Sobres!A16:A27,C118)=1,INDEX(Sobres!B16:B27,MATCH(C118,Sobres!A16:A27,0)),"REVISAR clave"))</f>
        <v/>
      </c>
      <c r="I118" s="23" t="str">
        <f aca="false">IF(D118="","",IF(COUNTIFS(Sobres!A16:A27,D118)=1,INDEX(Sobres!B16:B27,MATCH(D118,Sobres!A16:A27,0)),"REVISAR clave"))</f>
        <v/>
      </c>
      <c r="J118" s="1" t="n">
        <f aca="false">IF(COUNTA(A118:F118)&gt;0,ROW(),0)</f>
        <v>0</v>
      </c>
    </row>
    <row r="119" customFormat="false" ht="30" hidden="false" customHeight="true" outlineLevel="0" collapsed="false">
      <c r="A119" s="31"/>
      <c r="B119" s="32"/>
      <c r="C119" s="32"/>
      <c r="D119" s="32"/>
      <c r="E119" s="33"/>
      <c r="F119" s="32"/>
      <c r="G119" s="9" t="str">
        <f aca="false">IF(COUNTA(A119:F119)=0,"",IF(OR(NOT(ISNUMBER(A119)),NOT(ISNUMBER(E119)),E119&lt;0,F119="",AND(B119&lt;&gt;"Gasto",B119&lt;&gt;"Aporte",B119&lt;&gt;"Traspaso",B119&lt;&gt;"Devolución"),AND(OR(B119="Gasto",B119="Traspaso"),COUNTIFS(Sobres!A16:A27,C119)&lt;&gt;1),AND(OR(B119="Aporte",B119="Devolución",B119="Traspaso"),COUNTIFS(Sobres!A16:A27,D119)&lt;&gt;1),AND(OR(B119="Aporte",B119="Devolución"),C119&lt;&gt;""),AND(B119="Gasto",D119&lt;&gt;""),AND(B119="Traspaso",C119=D119)),"REVISAR datos","Correcto"))</f>
        <v/>
      </c>
      <c r="H119" s="23" t="str">
        <f aca="false">IF(C119="","",IF(COUNTIFS(Sobres!A16:A27,C119)=1,INDEX(Sobres!B16:B27,MATCH(C119,Sobres!A16:A27,0)),"REVISAR clave"))</f>
        <v/>
      </c>
      <c r="I119" s="23" t="str">
        <f aca="false">IF(D119="","",IF(COUNTIFS(Sobres!A16:A27,D119)=1,INDEX(Sobres!B16:B27,MATCH(D119,Sobres!A16:A27,0)),"REVISAR clave"))</f>
        <v/>
      </c>
      <c r="J119" s="1" t="n">
        <f aca="false">IF(COUNTA(A119:F119)&gt;0,ROW(),0)</f>
        <v>0</v>
      </c>
    </row>
    <row r="120" customFormat="false" ht="30" hidden="false" customHeight="true" outlineLevel="0" collapsed="false">
      <c r="A120" s="31"/>
      <c r="B120" s="32"/>
      <c r="C120" s="32"/>
      <c r="D120" s="32"/>
      <c r="E120" s="33"/>
      <c r="F120" s="32"/>
      <c r="G120" s="9" t="str">
        <f aca="false">IF(COUNTA(A120:F120)=0,"",IF(OR(NOT(ISNUMBER(A120)),NOT(ISNUMBER(E120)),E120&lt;0,F120="",AND(B120&lt;&gt;"Gasto",B120&lt;&gt;"Aporte",B120&lt;&gt;"Traspaso",B120&lt;&gt;"Devolución"),AND(OR(B120="Gasto",B120="Traspaso"),COUNTIFS(Sobres!A16:A27,C120)&lt;&gt;1),AND(OR(B120="Aporte",B120="Devolución",B120="Traspaso"),COUNTIFS(Sobres!A16:A27,D120)&lt;&gt;1),AND(OR(B120="Aporte",B120="Devolución"),C120&lt;&gt;""),AND(B120="Gasto",D120&lt;&gt;""),AND(B120="Traspaso",C120=D120)),"REVISAR datos","Correcto"))</f>
        <v/>
      </c>
      <c r="H120" s="23" t="str">
        <f aca="false">IF(C120="","",IF(COUNTIFS(Sobres!A16:A27,C120)=1,INDEX(Sobres!B16:B27,MATCH(C120,Sobres!A16:A27,0)),"REVISAR clave"))</f>
        <v/>
      </c>
      <c r="I120" s="23" t="str">
        <f aca="false">IF(D120="","",IF(COUNTIFS(Sobres!A16:A27,D120)=1,INDEX(Sobres!B16:B27,MATCH(D120,Sobres!A16:A27,0)),"REVISAR clave"))</f>
        <v/>
      </c>
      <c r="J120" s="1" t="n">
        <f aca="false">IF(COUNTA(A120:F120)&gt;0,ROW(),0)</f>
        <v>0</v>
      </c>
    </row>
    <row r="121" customFormat="false" ht="30" hidden="false" customHeight="true" outlineLevel="0" collapsed="false">
      <c r="A121" s="31"/>
      <c r="B121" s="32"/>
      <c r="C121" s="32"/>
      <c r="D121" s="32"/>
      <c r="E121" s="33"/>
      <c r="F121" s="32"/>
      <c r="G121" s="9" t="str">
        <f aca="false">IF(COUNTA(A121:F121)=0,"",IF(OR(NOT(ISNUMBER(A121)),NOT(ISNUMBER(E121)),E121&lt;0,F121="",AND(B121&lt;&gt;"Gasto",B121&lt;&gt;"Aporte",B121&lt;&gt;"Traspaso",B121&lt;&gt;"Devolución"),AND(OR(B121="Gasto",B121="Traspaso"),COUNTIFS(Sobres!A16:A27,C121)&lt;&gt;1),AND(OR(B121="Aporte",B121="Devolución",B121="Traspaso"),COUNTIFS(Sobres!A16:A27,D121)&lt;&gt;1),AND(OR(B121="Aporte",B121="Devolución"),C121&lt;&gt;""),AND(B121="Gasto",D121&lt;&gt;""),AND(B121="Traspaso",C121=D121)),"REVISAR datos","Correcto"))</f>
        <v/>
      </c>
      <c r="H121" s="23" t="str">
        <f aca="false">IF(C121="","",IF(COUNTIFS(Sobres!A16:A27,C121)=1,INDEX(Sobres!B16:B27,MATCH(C121,Sobres!A16:A27,0)),"REVISAR clave"))</f>
        <v/>
      </c>
      <c r="I121" s="23" t="str">
        <f aca="false">IF(D121="","",IF(COUNTIFS(Sobres!A16:A27,D121)=1,INDEX(Sobres!B16:B27,MATCH(D121,Sobres!A16:A27,0)),"REVISAR clave"))</f>
        <v/>
      </c>
      <c r="J121" s="1" t="n">
        <f aca="false">IF(COUNTA(A121:F121)&gt;0,ROW(),0)</f>
        <v>0</v>
      </c>
    </row>
    <row r="122" customFormat="false" ht="30" hidden="false" customHeight="true" outlineLevel="0" collapsed="false">
      <c r="A122" s="31"/>
      <c r="B122" s="32"/>
      <c r="C122" s="32"/>
      <c r="D122" s="32"/>
      <c r="E122" s="33"/>
      <c r="F122" s="32"/>
      <c r="G122" s="9" t="str">
        <f aca="false">IF(COUNTA(A122:F122)=0,"",IF(OR(NOT(ISNUMBER(A122)),NOT(ISNUMBER(E122)),E122&lt;0,F122="",AND(B122&lt;&gt;"Gasto",B122&lt;&gt;"Aporte",B122&lt;&gt;"Traspaso",B122&lt;&gt;"Devolución"),AND(OR(B122="Gasto",B122="Traspaso"),COUNTIFS(Sobres!A16:A27,C122)&lt;&gt;1),AND(OR(B122="Aporte",B122="Devolución",B122="Traspaso"),COUNTIFS(Sobres!A16:A27,D122)&lt;&gt;1),AND(OR(B122="Aporte",B122="Devolución"),C122&lt;&gt;""),AND(B122="Gasto",D122&lt;&gt;""),AND(B122="Traspaso",C122=D122)),"REVISAR datos","Correcto"))</f>
        <v/>
      </c>
      <c r="H122" s="23" t="str">
        <f aca="false">IF(C122="","",IF(COUNTIFS(Sobres!A16:A27,C122)=1,INDEX(Sobres!B16:B27,MATCH(C122,Sobres!A16:A27,0)),"REVISAR clave"))</f>
        <v/>
      </c>
      <c r="I122" s="23" t="str">
        <f aca="false">IF(D122="","",IF(COUNTIFS(Sobres!A16:A27,D122)=1,INDEX(Sobres!B16:B27,MATCH(D122,Sobres!A16:A27,0)),"REVISAR clave"))</f>
        <v/>
      </c>
      <c r="J122" s="1" t="n">
        <f aca="false">IF(COUNTA(A122:F122)&gt;0,ROW(),0)</f>
        <v>0</v>
      </c>
    </row>
    <row r="123" customFormat="false" ht="30" hidden="false" customHeight="true" outlineLevel="0" collapsed="false">
      <c r="A123" s="31"/>
      <c r="B123" s="32"/>
      <c r="C123" s="32"/>
      <c r="D123" s="32"/>
      <c r="E123" s="33"/>
      <c r="F123" s="32"/>
      <c r="G123" s="9" t="str">
        <f aca="false">IF(COUNTA(A123:F123)=0,"",IF(OR(NOT(ISNUMBER(A123)),NOT(ISNUMBER(E123)),E123&lt;0,F123="",AND(B123&lt;&gt;"Gasto",B123&lt;&gt;"Aporte",B123&lt;&gt;"Traspaso",B123&lt;&gt;"Devolución"),AND(OR(B123="Gasto",B123="Traspaso"),COUNTIFS(Sobres!A16:A27,C123)&lt;&gt;1),AND(OR(B123="Aporte",B123="Devolución",B123="Traspaso"),COUNTIFS(Sobres!A16:A27,D123)&lt;&gt;1),AND(OR(B123="Aporte",B123="Devolución"),C123&lt;&gt;""),AND(B123="Gasto",D123&lt;&gt;""),AND(B123="Traspaso",C123=D123)),"REVISAR datos","Correcto"))</f>
        <v/>
      </c>
      <c r="H123" s="23" t="str">
        <f aca="false">IF(C123="","",IF(COUNTIFS(Sobres!A16:A27,C123)=1,INDEX(Sobres!B16:B27,MATCH(C123,Sobres!A16:A27,0)),"REVISAR clave"))</f>
        <v/>
      </c>
      <c r="I123" s="23" t="str">
        <f aca="false">IF(D123="","",IF(COUNTIFS(Sobres!A16:A27,D123)=1,INDEX(Sobres!B16:B27,MATCH(D123,Sobres!A16:A27,0)),"REVISAR clave"))</f>
        <v/>
      </c>
      <c r="J123" s="1" t="n">
        <f aca="false">IF(COUNTA(A123:F123)&gt;0,ROW(),0)</f>
        <v>0</v>
      </c>
    </row>
    <row r="124" customFormat="false" ht="30" hidden="false" customHeight="true" outlineLevel="0" collapsed="false">
      <c r="A124" s="31"/>
      <c r="B124" s="32"/>
      <c r="C124" s="32"/>
      <c r="D124" s="32"/>
      <c r="E124" s="33"/>
      <c r="F124" s="32"/>
      <c r="G124" s="9" t="str">
        <f aca="false">IF(COUNTA(A124:F124)=0,"",IF(OR(NOT(ISNUMBER(A124)),NOT(ISNUMBER(E124)),E124&lt;0,F124="",AND(B124&lt;&gt;"Gasto",B124&lt;&gt;"Aporte",B124&lt;&gt;"Traspaso",B124&lt;&gt;"Devolución"),AND(OR(B124="Gasto",B124="Traspaso"),COUNTIFS(Sobres!A16:A27,C124)&lt;&gt;1),AND(OR(B124="Aporte",B124="Devolución",B124="Traspaso"),COUNTIFS(Sobres!A16:A27,D124)&lt;&gt;1),AND(OR(B124="Aporte",B124="Devolución"),C124&lt;&gt;""),AND(B124="Gasto",D124&lt;&gt;""),AND(B124="Traspaso",C124=D124)),"REVISAR datos","Correcto"))</f>
        <v/>
      </c>
      <c r="H124" s="23" t="str">
        <f aca="false">IF(C124="","",IF(COUNTIFS(Sobres!A16:A27,C124)=1,INDEX(Sobres!B16:B27,MATCH(C124,Sobres!A16:A27,0)),"REVISAR clave"))</f>
        <v/>
      </c>
      <c r="I124" s="23" t="str">
        <f aca="false">IF(D124="","",IF(COUNTIFS(Sobres!A16:A27,D124)=1,INDEX(Sobres!B16:B27,MATCH(D124,Sobres!A16:A27,0)),"REVISAR clave"))</f>
        <v/>
      </c>
      <c r="J124" s="1" t="n">
        <f aca="false">IF(COUNTA(A124:F124)&gt;0,ROW(),0)</f>
        <v>0</v>
      </c>
    </row>
    <row r="125" customFormat="false" ht="30" hidden="false" customHeight="true" outlineLevel="0" collapsed="false">
      <c r="A125" s="31"/>
      <c r="B125" s="32"/>
      <c r="C125" s="32"/>
      <c r="D125" s="32"/>
      <c r="E125" s="33"/>
      <c r="F125" s="32"/>
      <c r="G125" s="9" t="str">
        <f aca="false">IF(COUNTA(A125:F125)=0,"",IF(OR(NOT(ISNUMBER(A125)),NOT(ISNUMBER(E125)),E125&lt;0,F125="",AND(B125&lt;&gt;"Gasto",B125&lt;&gt;"Aporte",B125&lt;&gt;"Traspaso",B125&lt;&gt;"Devolución"),AND(OR(B125="Gasto",B125="Traspaso"),COUNTIFS(Sobres!A16:A27,C125)&lt;&gt;1),AND(OR(B125="Aporte",B125="Devolución",B125="Traspaso"),COUNTIFS(Sobres!A16:A27,D125)&lt;&gt;1),AND(OR(B125="Aporte",B125="Devolución"),C125&lt;&gt;""),AND(B125="Gasto",D125&lt;&gt;""),AND(B125="Traspaso",C125=D125)),"REVISAR datos","Correcto"))</f>
        <v/>
      </c>
      <c r="H125" s="23" t="str">
        <f aca="false">IF(C125="","",IF(COUNTIFS(Sobres!A16:A27,C125)=1,INDEX(Sobres!B16:B27,MATCH(C125,Sobres!A16:A27,0)),"REVISAR clave"))</f>
        <v/>
      </c>
      <c r="I125" s="23" t="str">
        <f aca="false">IF(D125="","",IF(COUNTIFS(Sobres!A16:A27,D125)=1,INDEX(Sobres!B16:B27,MATCH(D125,Sobres!A16:A27,0)),"REVISAR clave"))</f>
        <v/>
      </c>
      <c r="J125" s="1" t="n">
        <f aca="false">IF(COUNTA(A125:F125)&gt;0,ROW(),0)</f>
        <v>0</v>
      </c>
    </row>
    <row r="126" customFormat="false" ht="30" hidden="false" customHeight="true" outlineLevel="0" collapsed="false">
      <c r="A126" s="31"/>
      <c r="B126" s="32"/>
      <c r="C126" s="32"/>
      <c r="D126" s="32"/>
      <c r="E126" s="33"/>
      <c r="F126" s="32"/>
      <c r="G126" s="9" t="str">
        <f aca="false">IF(COUNTA(A126:F126)=0,"",IF(OR(NOT(ISNUMBER(A126)),NOT(ISNUMBER(E126)),E126&lt;0,F126="",AND(B126&lt;&gt;"Gasto",B126&lt;&gt;"Aporte",B126&lt;&gt;"Traspaso",B126&lt;&gt;"Devolución"),AND(OR(B126="Gasto",B126="Traspaso"),COUNTIFS(Sobres!A16:A27,C126)&lt;&gt;1),AND(OR(B126="Aporte",B126="Devolución",B126="Traspaso"),COUNTIFS(Sobres!A16:A27,D126)&lt;&gt;1),AND(OR(B126="Aporte",B126="Devolución"),C126&lt;&gt;""),AND(B126="Gasto",D126&lt;&gt;""),AND(B126="Traspaso",C126=D126)),"REVISAR datos","Correcto"))</f>
        <v/>
      </c>
      <c r="H126" s="23" t="str">
        <f aca="false">IF(C126="","",IF(COUNTIFS(Sobres!A16:A27,C126)=1,INDEX(Sobres!B16:B27,MATCH(C126,Sobres!A16:A27,0)),"REVISAR clave"))</f>
        <v/>
      </c>
      <c r="I126" s="23" t="str">
        <f aca="false">IF(D126="","",IF(COUNTIFS(Sobres!A16:A27,D126)=1,INDEX(Sobres!B16:B27,MATCH(D126,Sobres!A16:A27,0)),"REVISAR clave"))</f>
        <v/>
      </c>
      <c r="J126" s="1" t="n">
        <f aca="false">IF(COUNTA(A126:F126)&gt;0,ROW(),0)</f>
        <v>0</v>
      </c>
    </row>
    <row r="127" customFormat="false" ht="30" hidden="false" customHeight="true" outlineLevel="0" collapsed="false">
      <c r="A127" s="31"/>
      <c r="B127" s="32"/>
      <c r="C127" s="32"/>
      <c r="D127" s="32"/>
      <c r="E127" s="33"/>
      <c r="F127" s="32"/>
      <c r="G127" s="9" t="str">
        <f aca="false">IF(COUNTA(A127:F127)=0,"",IF(OR(NOT(ISNUMBER(A127)),NOT(ISNUMBER(E127)),E127&lt;0,F127="",AND(B127&lt;&gt;"Gasto",B127&lt;&gt;"Aporte",B127&lt;&gt;"Traspaso",B127&lt;&gt;"Devolución"),AND(OR(B127="Gasto",B127="Traspaso"),COUNTIFS(Sobres!A16:A27,C127)&lt;&gt;1),AND(OR(B127="Aporte",B127="Devolución",B127="Traspaso"),COUNTIFS(Sobres!A16:A27,D127)&lt;&gt;1),AND(OR(B127="Aporte",B127="Devolución"),C127&lt;&gt;""),AND(B127="Gasto",D127&lt;&gt;""),AND(B127="Traspaso",C127=D127)),"REVISAR datos","Correcto"))</f>
        <v/>
      </c>
      <c r="H127" s="23" t="str">
        <f aca="false">IF(C127="","",IF(COUNTIFS(Sobres!A16:A27,C127)=1,INDEX(Sobres!B16:B27,MATCH(C127,Sobres!A16:A27,0)),"REVISAR clave"))</f>
        <v/>
      </c>
      <c r="I127" s="23" t="str">
        <f aca="false">IF(D127="","",IF(COUNTIFS(Sobres!A16:A27,D127)=1,INDEX(Sobres!B16:B27,MATCH(D127,Sobres!A16:A27,0)),"REVISAR clave"))</f>
        <v/>
      </c>
      <c r="J127" s="1" t="n">
        <f aca="false">IF(COUNTA(A127:F127)&gt;0,ROW(),0)</f>
        <v>0</v>
      </c>
    </row>
    <row r="128" customFormat="false" ht="30" hidden="false" customHeight="true" outlineLevel="0" collapsed="false">
      <c r="A128" s="31"/>
      <c r="B128" s="32"/>
      <c r="C128" s="32"/>
      <c r="D128" s="32"/>
      <c r="E128" s="33"/>
      <c r="F128" s="32"/>
      <c r="G128" s="9" t="str">
        <f aca="false">IF(COUNTA(A128:F128)=0,"",IF(OR(NOT(ISNUMBER(A128)),NOT(ISNUMBER(E128)),E128&lt;0,F128="",AND(B128&lt;&gt;"Gasto",B128&lt;&gt;"Aporte",B128&lt;&gt;"Traspaso",B128&lt;&gt;"Devolución"),AND(OR(B128="Gasto",B128="Traspaso"),COUNTIFS(Sobres!A16:A27,C128)&lt;&gt;1),AND(OR(B128="Aporte",B128="Devolución",B128="Traspaso"),COUNTIFS(Sobres!A16:A27,D128)&lt;&gt;1),AND(OR(B128="Aporte",B128="Devolución"),C128&lt;&gt;""),AND(B128="Gasto",D128&lt;&gt;""),AND(B128="Traspaso",C128=D128)),"REVISAR datos","Correcto"))</f>
        <v/>
      </c>
      <c r="H128" s="23" t="str">
        <f aca="false">IF(C128="","",IF(COUNTIFS(Sobres!A16:A27,C128)=1,INDEX(Sobres!B16:B27,MATCH(C128,Sobres!A16:A27,0)),"REVISAR clave"))</f>
        <v/>
      </c>
      <c r="I128" s="23" t="str">
        <f aca="false">IF(D128="","",IF(COUNTIFS(Sobres!A16:A27,D128)=1,INDEX(Sobres!B16:B27,MATCH(D128,Sobres!A16:A27,0)),"REVISAR clave"))</f>
        <v/>
      </c>
      <c r="J128" s="1" t="n">
        <f aca="false">IF(COUNTA(A128:F128)&gt;0,ROW(),0)</f>
        <v>0</v>
      </c>
    </row>
    <row r="129" customFormat="false" ht="30" hidden="false" customHeight="true" outlineLevel="0" collapsed="false">
      <c r="A129" s="31"/>
      <c r="B129" s="32"/>
      <c r="C129" s="32"/>
      <c r="D129" s="32"/>
      <c r="E129" s="33"/>
      <c r="F129" s="32"/>
      <c r="G129" s="9" t="str">
        <f aca="false">IF(COUNTA(A129:F129)=0,"",IF(OR(NOT(ISNUMBER(A129)),NOT(ISNUMBER(E129)),E129&lt;0,F129="",AND(B129&lt;&gt;"Gasto",B129&lt;&gt;"Aporte",B129&lt;&gt;"Traspaso",B129&lt;&gt;"Devolución"),AND(OR(B129="Gasto",B129="Traspaso"),COUNTIFS(Sobres!A16:A27,C129)&lt;&gt;1),AND(OR(B129="Aporte",B129="Devolución",B129="Traspaso"),COUNTIFS(Sobres!A16:A27,D129)&lt;&gt;1),AND(OR(B129="Aporte",B129="Devolución"),C129&lt;&gt;""),AND(B129="Gasto",D129&lt;&gt;""),AND(B129="Traspaso",C129=D129)),"REVISAR datos","Correcto"))</f>
        <v/>
      </c>
      <c r="H129" s="23" t="str">
        <f aca="false">IF(C129="","",IF(COUNTIFS(Sobres!A16:A27,C129)=1,INDEX(Sobres!B16:B27,MATCH(C129,Sobres!A16:A27,0)),"REVISAR clave"))</f>
        <v/>
      </c>
      <c r="I129" s="23" t="str">
        <f aca="false">IF(D129="","",IF(COUNTIFS(Sobres!A16:A27,D129)=1,INDEX(Sobres!B16:B27,MATCH(D129,Sobres!A16:A27,0)),"REVISAR clave"))</f>
        <v/>
      </c>
      <c r="J129" s="1" t="n">
        <f aca="false">IF(COUNTA(A129:F129)&gt;0,ROW(),0)</f>
        <v>0</v>
      </c>
    </row>
    <row r="130" customFormat="false" ht="30" hidden="false" customHeight="true" outlineLevel="0" collapsed="false">
      <c r="A130" s="31"/>
      <c r="B130" s="32"/>
      <c r="C130" s="32"/>
      <c r="D130" s="32"/>
      <c r="E130" s="33"/>
      <c r="F130" s="32"/>
      <c r="G130" s="9" t="str">
        <f aca="false">IF(COUNTA(A130:F130)=0,"",IF(OR(NOT(ISNUMBER(A130)),NOT(ISNUMBER(E130)),E130&lt;0,F130="",AND(B130&lt;&gt;"Gasto",B130&lt;&gt;"Aporte",B130&lt;&gt;"Traspaso",B130&lt;&gt;"Devolución"),AND(OR(B130="Gasto",B130="Traspaso"),COUNTIFS(Sobres!A16:A27,C130)&lt;&gt;1),AND(OR(B130="Aporte",B130="Devolución",B130="Traspaso"),COUNTIFS(Sobres!A16:A27,D130)&lt;&gt;1),AND(OR(B130="Aporte",B130="Devolución"),C130&lt;&gt;""),AND(B130="Gasto",D130&lt;&gt;""),AND(B130="Traspaso",C130=D130)),"REVISAR datos","Correcto"))</f>
        <v/>
      </c>
      <c r="H130" s="23" t="str">
        <f aca="false">IF(C130="","",IF(COUNTIFS(Sobres!A16:A27,C130)=1,INDEX(Sobres!B16:B27,MATCH(C130,Sobres!A16:A27,0)),"REVISAR clave"))</f>
        <v/>
      </c>
      <c r="I130" s="23" t="str">
        <f aca="false">IF(D130="","",IF(COUNTIFS(Sobres!A16:A27,D130)=1,INDEX(Sobres!B16:B27,MATCH(D130,Sobres!A16:A27,0)),"REVISAR clave"))</f>
        <v/>
      </c>
      <c r="J130" s="1" t="n">
        <f aca="false">IF(COUNTA(A130:F130)&gt;0,ROW(),0)</f>
        <v>0</v>
      </c>
    </row>
    <row r="131" customFormat="false" ht="30" hidden="false" customHeight="true" outlineLevel="0" collapsed="false">
      <c r="A131" s="31"/>
      <c r="B131" s="32"/>
      <c r="C131" s="32"/>
      <c r="D131" s="32"/>
      <c r="E131" s="33"/>
      <c r="F131" s="32"/>
      <c r="G131" s="9" t="str">
        <f aca="false">IF(COUNTA(A131:F131)=0,"",IF(OR(NOT(ISNUMBER(A131)),NOT(ISNUMBER(E131)),E131&lt;0,F131="",AND(B131&lt;&gt;"Gasto",B131&lt;&gt;"Aporte",B131&lt;&gt;"Traspaso",B131&lt;&gt;"Devolución"),AND(OR(B131="Gasto",B131="Traspaso"),COUNTIFS(Sobres!A16:A27,C131)&lt;&gt;1),AND(OR(B131="Aporte",B131="Devolución",B131="Traspaso"),COUNTIFS(Sobres!A16:A27,D131)&lt;&gt;1),AND(OR(B131="Aporte",B131="Devolución"),C131&lt;&gt;""),AND(B131="Gasto",D131&lt;&gt;""),AND(B131="Traspaso",C131=D131)),"REVISAR datos","Correcto"))</f>
        <v/>
      </c>
      <c r="H131" s="23" t="str">
        <f aca="false">IF(C131="","",IF(COUNTIFS(Sobres!A16:A27,C131)=1,INDEX(Sobres!B16:B27,MATCH(C131,Sobres!A16:A27,0)),"REVISAR clave"))</f>
        <v/>
      </c>
      <c r="I131" s="23" t="str">
        <f aca="false">IF(D131="","",IF(COUNTIFS(Sobres!A16:A27,D131)=1,INDEX(Sobres!B16:B27,MATCH(D131,Sobres!A16:A27,0)),"REVISAR clave"))</f>
        <v/>
      </c>
      <c r="J131" s="1" t="n">
        <f aca="false">IF(COUNTA(A131:F131)&gt;0,ROW(),0)</f>
        <v>0</v>
      </c>
    </row>
    <row r="132" customFormat="false" ht="30" hidden="false" customHeight="true" outlineLevel="0" collapsed="false">
      <c r="A132" s="31"/>
      <c r="B132" s="32"/>
      <c r="C132" s="32"/>
      <c r="D132" s="32"/>
      <c r="E132" s="33"/>
      <c r="F132" s="32"/>
      <c r="G132" s="9" t="str">
        <f aca="false">IF(COUNTA(A132:F132)=0,"",IF(OR(NOT(ISNUMBER(A132)),NOT(ISNUMBER(E132)),E132&lt;0,F132="",AND(B132&lt;&gt;"Gasto",B132&lt;&gt;"Aporte",B132&lt;&gt;"Traspaso",B132&lt;&gt;"Devolución"),AND(OR(B132="Gasto",B132="Traspaso"),COUNTIFS(Sobres!A16:A27,C132)&lt;&gt;1),AND(OR(B132="Aporte",B132="Devolución",B132="Traspaso"),COUNTIFS(Sobres!A16:A27,D132)&lt;&gt;1),AND(OR(B132="Aporte",B132="Devolución"),C132&lt;&gt;""),AND(B132="Gasto",D132&lt;&gt;""),AND(B132="Traspaso",C132=D132)),"REVISAR datos","Correcto"))</f>
        <v/>
      </c>
      <c r="H132" s="23" t="str">
        <f aca="false">IF(C132="","",IF(COUNTIFS(Sobres!A16:A27,C132)=1,INDEX(Sobres!B16:B27,MATCH(C132,Sobres!A16:A27,0)),"REVISAR clave"))</f>
        <v/>
      </c>
      <c r="I132" s="23" t="str">
        <f aca="false">IF(D132="","",IF(COUNTIFS(Sobres!A16:A27,D132)=1,INDEX(Sobres!B16:B27,MATCH(D132,Sobres!A16:A27,0)),"REVISAR clave"))</f>
        <v/>
      </c>
      <c r="J132" s="1" t="n">
        <f aca="false">IF(COUNTA(A132:F132)&gt;0,ROW(),0)</f>
        <v>0</v>
      </c>
    </row>
    <row r="133" customFormat="false" ht="30" hidden="false" customHeight="true" outlineLevel="0" collapsed="false">
      <c r="A133" s="31"/>
      <c r="B133" s="32"/>
      <c r="C133" s="32"/>
      <c r="D133" s="32"/>
      <c r="E133" s="33"/>
      <c r="F133" s="32"/>
      <c r="G133" s="9" t="str">
        <f aca="false">IF(COUNTA(A133:F133)=0,"",IF(OR(NOT(ISNUMBER(A133)),NOT(ISNUMBER(E133)),E133&lt;0,F133="",AND(B133&lt;&gt;"Gasto",B133&lt;&gt;"Aporte",B133&lt;&gt;"Traspaso",B133&lt;&gt;"Devolución"),AND(OR(B133="Gasto",B133="Traspaso"),COUNTIFS(Sobres!A16:A27,C133)&lt;&gt;1),AND(OR(B133="Aporte",B133="Devolución",B133="Traspaso"),COUNTIFS(Sobres!A16:A27,D133)&lt;&gt;1),AND(OR(B133="Aporte",B133="Devolución"),C133&lt;&gt;""),AND(B133="Gasto",D133&lt;&gt;""),AND(B133="Traspaso",C133=D133)),"REVISAR datos","Correcto"))</f>
        <v/>
      </c>
      <c r="H133" s="23" t="str">
        <f aca="false">IF(C133="","",IF(COUNTIFS(Sobres!A16:A27,C133)=1,INDEX(Sobres!B16:B27,MATCH(C133,Sobres!A16:A27,0)),"REVISAR clave"))</f>
        <v/>
      </c>
      <c r="I133" s="23" t="str">
        <f aca="false">IF(D133="","",IF(COUNTIFS(Sobres!A16:A27,D133)=1,INDEX(Sobres!B16:B27,MATCH(D133,Sobres!A16:A27,0)),"REVISAR clave"))</f>
        <v/>
      </c>
      <c r="J133" s="1" t="n">
        <f aca="false">IF(COUNTA(A133:F133)&gt;0,ROW(),0)</f>
        <v>0</v>
      </c>
    </row>
    <row r="134" customFormat="false" ht="30" hidden="false" customHeight="true" outlineLevel="0" collapsed="false">
      <c r="A134" s="31"/>
      <c r="B134" s="32"/>
      <c r="C134" s="32"/>
      <c r="D134" s="32"/>
      <c r="E134" s="33"/>
      <c r="F134" s="32"/>
      <c r="G134" s="9" t="str">
        <f aca="false">IF(COUNTA(A134:F134)=0,"",IF(OR(NOT(ISNUMBER(A134)),NOT(ISNUMBER(E134)),E134&lt;0,F134="",AND(B134&lt;&gt;"Gasto",B134&lt;&gt;"Aporte",B134&lt;&gt;"Traspaso",B134&lt;&gt;"Devolución"),AND(OR(B134="Gasto",B134="Traspaso"),COUNTIFS(Sobres!A16:A27,C134)&lt;&gt;1),AND(OR(B134="Aporte",B134="Devolución",B134="Traspaso"),COUNTIFS(Sobres!A16:A27,D134)&lt;&gt;1),AND(OR(B134="Aporte",B134="Devolución"),C134&lt;&gt;""),AND(B134="Gasto",D134&lt;&gt;""),AND(B134="Traspaso",C134=D134)),"REVISAR datos","Correcto"))</f>
        <v/>
      </c>
      <c r="H134" s="23" t="str">
        <f aca="false">IF(C134="","",IF(COUNTIFS(Sobres!A16:A27,C134)=1,INDEX(Sobres!B16:B27,MATCH(C134,Sobres!A16:A27,0)),"REVISAR clave"))</f>
        <v/>
      </c>
      <c r="I134" s="23" t="str">
        <f aca="false">IF(D134="","",IF(COUNTIFS(Sobres!A16:A27,D134)=1,INDEX(Sobres!B16:B27,MATCH(D134,Sobres!A16:A27,0)),"REVISAR clave"))</f>
        <v/>
      </c>
      <c r="J134" s="1" t="n">
        <f aca="false">IF(COUNTA(A134:F134)&gt;0,ROW(),0)</f>
        <v>0</v>
      </c>
    </row>
    <row r="135" customFormat="false" ht="30" hidden="false" customHeight="true" outlineLevel="0" collapsed="false">
      <c r="A135" s="31"/>
      <c r="B135" s="32"/>
      <c r="C135" s="32"/>
      <c r="D135" s="32"/>
      <c r="E135" s="33"/>
      <c r="F135" s="32"/>
      <c r="G135" s="9" t="str">
        <f aca="false">IF(COUNTA(A135:F135)=0,"",IF(OR(NOT(ISNUMBER(A135)),NOT(ISNUMBER(E135)),E135&lt;0,F135="",AND(B135&lt;&gt;"Gasto",B135&lt;&gt;"Aporte",B135&lt;&gt;"Traspaso",B135&lt;&gt;"Devolución"),AND(OR(B135="Gasto",B135="Traspaso"),COUNTIFS(Sobres!A16:A27,C135)&lt;&gt;1),AND(OR(B135="Aporte",B135="Devolución",B135="Traspaso"),COUNTIFS(Sobres!A16:A27,D135)&lt;&gt;1),AND(OR(B135="Aporte",B135="Devolución"),C135&lt;&gt;""),AND(B135="Gasto",D135&lt;&gt;""),AND(B135="Traspaso",C135=D135)),"REVISAR datos","Correcto"))</f>
        <v/>
      </c>
      <c r="H135" s="23" t="str">
        <f aca="false">IF(C135="","",IF(COUNTIFS(Sobres!A16:A27,C135)=1,INDEX(Sobres!B16:B27,MATCH(C135,Sobres!A16:A27,0)),"REVISAR clave"))</f>
        <v/>
      </c>
      <c r="I135" s="23" t="str">
        <f aca="false">IF(D135="","",IF(COUNTIFS(Sobres!A16:A27,D135)=1,INDEX(Sobres!B16:B27,MATCH(D135,Sobres!A16:A27,0)),"REVISAR clave"))</f>
        <v/>
      </c>
      <c r="J135" s="1" t="n">
        <f aca="false">IF(COUNTA(A135:F135)&gt;0,ROW(),0)</f>
        <v>0</v>
      </c>
    </row>
    <row r="136" customFormat="false" ht="30" hidden="false" customHeight="true" outlineLevel="0" collapsed="false">
      <c r="A136" s="31"/>
      <c r="B136" s="32"/>
      <c r="C136" s="32"/>
      <c r="D136" s="32"/>
      <c r="E136" s="33"/>
      <c r="F136" s="32"/>
      <c r="G136" s="9" t="str">
        <f aca="false">IF(COUNTA(A136:F136)=0,"",IF(OR(NOT(ISNUMBER(A136)),NOT(ISNUMBER(E136)),E136&lt;0,F136="",AND(B136&lt;&gt;"Gasto",B136&lt;&gt;"Aporte",B136&lt;&gt;"Traspaso",B136&lt;&gt;"Devolución"),AND(OR(B136="Gasto",B136="Traspaso"),COUNTIFS(Sobres!A16:A27,C136)&lt;&gt;1),AND(OR(B136="Aporte",B136="Devolución",B136="Traspaso"),COUNTIFS(Sobres!A16:A27,D136)&lt;&gt;1),AND(OR(B136="Aporte",B136="Devolución"),C136&lt;&gt;""),AND(B136="Gasto",D136&lt;&gt;""),AND(B136="Traspaso",C136=D136)),"REVISAR datos","Correcto"))</f>
        <v/>
      </c>
      <c r="H136" s="23" t="str">
        <f aca="false">IF(C136="","",IF(COUNTIFS(Sobres!A16:A27,C136)=1,INDEX(Sobres!B16:B27,MATCH(C136,Sobres!A16:A27,0)),"REVISAR clave"))</f>
        <v/>
      </c>
      <c r="I136" s="23" t="str">
        <f aca="false">IF(D136="","",IF(COUNTIFS(Sobres!A16:A27,D136)=1,INDEX(Sobres!B16:B27,MATCH(D136,Sobres!A16:A27,0)),"REVISAR clave"))</f>
        <v/>
      </c>
      <c r="J136" s="1" t="n">
        <f aca="false">IF(COUNTA(A136:F136)&gt;0,ROW(),0)</f>
        <v>0</v>
      </c>
    </row>
    <row r="137" customFormat="false" ht="30" hidden="false" customHeight="true" outlineLevel="0" collapsed="false">
      <c r="A137" s="31"/>
      <c r="B137" s="32"/>
      <c r="C137" s="32"/>
      <c r="D137" s="32"/>
      <c r="E137" s="33"/>
      <c r="F137" s="32"/>
      <c r="G137" s="9" t="str">
        <f aca="false">IF(COUNTA(A137:F137)=0,"",IF(OR(NOT(ISNUMBER(A137)),NOT(ISNUMBER(E137)),E137&lt;0,F137="",AND(B137&lt;&gt;"Gasto",B137&lt;&gt;"Aporte",B137&lt;&gt;"Traspaso",B137&lt;&gt;"Devolución"),AND(OR(B137="Gasto",B137="Traspaso"),COUNTIFS(Sobres!A16:A27,C137)&lt;&gt;1),AND(OR(B137="Aporte",B137="Devolución",B137="Traspaso"),COUNTIFS(Sobres!A16:A27,D137)&lt;&gt;1),AND(OR(B137="Aporte",B137="Devolución"),C137&lt;&gt;""),AND(B137="Gasto",D137&lt;&gt;""),AND(B137="Traspaso",C137=D137)),"REVISAR datos","Correcto"))</f>
        <v/>
      </c>
      <c r="H137" s="23" t="str">
        <f aca="false">IF(C137="","",IF(COUNTIFS(Sobres!A16:A27,C137)=1,INDEX(Sobres!B16:B27,MATCH(C137,Sobres!A16:A27,0)),"REVISAR clave"))</f>
        <v/>
      </c>
      <c r="I137" s="23" t="str">
        <f aca="false">IF(D137="","",IF(COUNTIFS(Sobres!A16:A27,D137)=1,INDEX(Sobres!B16:B27,MATCH(D137,Sobres!A16:A27,0)),"REVISAR clave"))</f>
        <v/>
      </c>
      <c r="J137" s="1" t="n">
        <f aca="false">IF(COUNTA(A137:F137)&gt;0,ROW(),0)</f>
        <v>0</v>
      </c>
    </row>
    <row r="138" customFormat="false" ht="30" hidden="false" customHeight="true" outlineLevel="0" collapsed="false">
      <c r="A138" s="31"/>
      <c r="B138" s="32"/>
      <c r="C138" s="32"/>
      <c r="D138" s="32"/>
      <c r="E138" s="33"/>
      <c r="F138" s="32"/>
      <c r="G138" s="9" t="str">
        <f aca="false">IF(COUNTA(A138:F138)=0,"",IF(OR(NOT(ISNUMBER(A138)),NOT(ISNUMBER(E138)),E138&lt;0,F138="",AND(B138&lt;&gt;"Gasto",B138&lt;&gt;"Aporte",B138&lt;&gt;"Traspaso",B138&lt;&gt;"Devolución"),AND(OR(B138="Gasto",B138="Traspaso"),COUNTIFS(Sobres!A16:A27,C138)&lt;&gt;1),AND(OR(B138="Aporte",B138="Devolución",B138="Traspaso"),COUNTIFS(Sobres!A16:A27,D138)&lt;&gt;1),AND(OR(B138="Aporte",B138="Devolución"),C138&lt;&gt;""),AND(B138="Gasto",D138&lt;&gt;""),AND(B138="Traspaso",C138=D138)),"REVISAR datos","Correcto"))</f>
        <v/>
      </c>
      <c r="H138" s="23" t="str">
        <f aca="false">IF(C138="","",IF(COUNTIFS(Sobres!A16:A27,C138)=1,INDEX(Sobres!B16:B27,MATCH(C138,Sobres!A16:A27,0)),"REVISAR clave"))</f>
        <v/>
      </c>
      <c r="I138" s="23" t="str">
        <f aca="false">IF(D138="","",IF(COUNTIFS(Sobres!A16:A27,D138)=1,INDEX(Sobres!B16:B27,MATCH(D138,Sobres!A16:A27,0)),"REVISAR clave"))</f>
        <v/>
      </c>
      <c r="J138" s="1" t="n">
        <f aca="false">IF(COUNTA(A138:F138)&gt;0,ROW(),0)</f>
        <v>0</v>
      </c>
    </row>
    <row r="139" customFormat="false" ht="30" hidden="false" customHeight="true" outlineLevel="0" collapsed="false">
      <c r="A139" s="31"/>
      <c r="B139" s="32"/>
      <c r="C139" s="32"/>
      <c r="D139" s="32"/>
      <c r="E139" s="33"/>
      <c r="F139" s="32"/>
      <c r="G139" s="9" t="str">
        <f aca="false">IF(COUNTA(A139:F139)=0,"",IF(OR(NOT(ISNUMBER(A139)),NOT(ISNUMBER(E139)),E139&lt;0,F139="",AND(B139&lt;&gt;"Gasto",B139&lt;&gt;"Aporte",B139&lt;&gt;"Traspaso",B139&lt;&gt;"Devolución"),AND(OR(B139="Gasto",B139="Traspaso"),COUNTIFS(Sobres!A16:A27,C139)&lt;&gt;1),AND(OR(B139="Aporte",B139="Devolución",B139="Traspaso"),COUNTIFS(Sobres!A16:A27,D139)&lt;&gt;1),AND(OR(B139="Aporte",B139="Devolución"),C139&lt;&gt;""),AND(B139="Gasto",D139&lt;&gt;""),AND(B139="Traspaso",C139=D139)),"REVISAR datos","Correcto"))</f>
        <v/>
      </c>
      <c r="H139" s="23" t="str">
        <f aca="false">IF(C139="","",IF(COUNTIFS(Sobres!A16:A27,C139)=1,INDEX(Sobres!B16:B27,MATCH(C139,Sobres!A16:A27,0)),"REVISAR clave"))</f>
        <v/>
      </c>
      <c r="I139" s="23" t="str">
        <f aca="false">IF(D139="","",IF(COUNTIFS(Sobres!A16:A27,D139)=1,INDEX(Sobres!B16:B27,MATCH(D139,Sobres!A16:A27,0)),"REVISAR clave"))</f>
        <v/>
      </c>
      <c r="J139" s="1" t="n">
        <f aca="false">IF(COUNTA(A139:F139)&gt;0,ROW(),0)</f>
        <v>0</v>
      </c>
    </row>
    <row r="140" customFormat="false" ht="30" hidden="false" customHeight="true" outlineLevel="0" collapsed="false">
      <c r="A140" s="31"/>
      <c r="B140" s="32"/>
      <c r="C140" s="32"/>
      <c r="D140" s="32"/>
      <c r="E140" s="33"/>
      <c r="F140" s="32"/>
      <c r="G140" s="9" t="str">
        <f aca="false">IF(COUNTA(A140:F140)=0,"",IF(OR(NOT(ISNUMBER(A140)),NOT(ISNUMBER(E140)),E140&lt;0,F140="",AND(B140&lt;&gt;"Gasto",B140&lt;&gt;"Aporte",B140&lt;&gt;"Traspaso",B140&lt;&gt;"Devolución"),AND(OR(B140="Gasto",B140="Traspaso"),COUNTIFS(Sobres!A16:A27,C140)&lt;&gt;1),AND(OR(B140="Aporte",B140="Devolución",B140="Traspaso"),COUNTIFS(Sobres!A16:A27,D140)&lt;&gt;1),AND(OR(B140="Aporte",B140="Devolución"),C140&lt;&gt;""),AND(B140="Gasto",D140&lt;&gt;""),AND(B140="Traspaso",C140=D140)),"REVISAR datos","Correcto"))</f>
        <v/>
      </c>
      <c r="H140" s="23" t="str">
        <f aca="false">IF(C140="","",IF(COUNTIFS(Sobres!A16:A27,C140)=1,INDEX(Sobres!B16:B27,MATCH(C140,Sobres!A16:A27,0)),"REVISAR clave"))</f>
        <v/>
      </c>
      <c r="I140" s="23" t="str">
        <f aca="false">IF(D140="","",IF(COUNTIFS(Sobres!A16:A27,D140)=1,INDEX(Sobres!B16:B27,MATCH(D140,Sobres!A16:A27,0)),"REVISAR clave"))</f>
        <v/>
      </c>
      <c r="J140" s="1" t="n">
        <f aca="false">IF(COUNTA(A140:F140)&gt;0,ROW(),0)</f>
        <v>0</v>
      </c>
    </row>
    <row r="141" customFormat="false" ht="30" hidden="false" customHeight="true" outlineLevel="0" collapsed="false">
      <c r="A141" s="31"/>
      <c r="B141" s="32"/>
      <c r="C141" s="32"/>
      <c r="D141" s="32"/>
      <c r="E141" s="33"/>
      <c r="F141" s="32"/>
      <c r="G141" s="9" t="str">
        <f aca="false">IF(COUNTA(A141:F141)=0,"",IF(OR(NOT(ISNUMBER(A141)),NOT(ISNUMBER(E141)),E141&lt;0,F141="",AND(B141&lt;&gt;"Gasto",B141&lt;&gt;"Aporte",B141&lt;&gt;"Traspaso",B141&lt;&gt;"Devolución"),AND(OR(B141="Gasto",B141="Traspaso"),COUNTIFS(Sobres!A16:A27,C141)&lt;&gt;1),AND(OR(B141="Aporte",B141="Devolución",B141="Traspaso"),COUNTIFS(Sobres!A16:A27,D141)&lt;&gt;1),AND(OR(B141="Aporte",B141="Devolución"),C141&lt;&gt;""),AND(B141="Gasto",D141&lt;&gt;""),AND(B141="Traspaso",C141=D141)),"REVISAR datos","Correcto"))</f>
        <v/>
      </c>
      <c r="H141" s="23" t="str">
        <f aca="false">IF(C141="","",IF(COUNTIFS(Sobres!A16:A27,C141)=1,INDEX(Sobres!B16:B27,MATCH(C141,Sobres!A16:A27,0)),"REVISAR clave"))</f>
        <v/>
      </c>
      <c r="I141" s="23" t="str">
        <f aca="false">IF(D141="","",IF(COUNTIFS(Sobres!A16:A27,D141)=1,INDEX(Sobres!B16:B27,MATCH(D141,Sobres!A16:A27,0)),"REVISAR clave"))</f>
        <v/>
      </c>
      <c r="J141" s="1" t="n">
        <f aca="false">IF(COUNTA(A141:F141)&gt;0,ROW(),0)</f>
        <v>0</v>
      </c>
    </row>
    <row r="142" customFormat="false" ht="30" hidden="false" customHeight="true" outlineLevel="0" collapsed="false">
      <c r="A142" s="31"/>
      <c r="B142" s="32"/>
      <c r="C142" s="32"/>
      <c r="D142" s="32"/>
      <c r="E142" s="33"/>
      <c r="F142" s="32"/>
      <c r="G142" s="9" t="str">
        <f aca="false">IF(COUNTA(A142:F142)=0,"",IF(OR(NOT(ISNUMBER(A142)),NOT(ISNUMBER(E142)),E142&lt;0,F142="",AND(B142&lt;&gt;"Gasto",B142&lt;&gt;"Aporte",B142&lt;&gt;"Traspaso",B142&lt;&gt;"Devolución"),AND(OR(B142="Gasto",B142="Traspaso"),COUNTIFS(Sobres!A16:A27,C142)&lt;&gt;1),AND(OR(B142="Aporte",B142="Devolución",B142="Traspaso"),COUNTIFS(Sobres!A16:A27,D142)&lt;&gt;1),AND(OR(B142="Aporte",B142="Devolución"),C142&lt;&gt;""),AND(B142="Gasto",D142&lt;&gt;""),AND(B142="Traspaso",C142=D142)),"REVISAR datos","Correcto"))</f>
        <v/>
      </c>
      <c r="H142" s="23" t="str">
        <f aca="false">IF(C142="","",IF(COUNTIFS(Sobres!A16:A27,C142)=1,INDEX(Sobres!B16:B27,MATCH(C142,Sobres!A16:A27,0)),"REVISAR clave"))</f>
        <v/>
      </c>
      <c r="I142" s="23" t="str">
        <f aca="false">IF(D142="","",IF(COUNTIFS(Sobres!A16:A27,D142)=1,INDEX(Sobres!B16:B27,MATCH(D142,Sobres!A16:A27,0)),"REVISAR clave"))</f>
        <v/>
      </c>
      <c r="J142" s="1" t="n">
        <f aca="false">IF(COUNTA(A142:F142)&gt;0,ROW(),0)</f>
        <v>0</v>
      </c>
    </row>
    <row r="143" customFormat="false" ht="30" hidden="false" customHeight="true" outlineLevel="0" collapsed="false">
      <c r="A143" s="31"/>
      <c r="B143" s="32"/>
      <c r="C143" s="32"/>
      <c r="D143" s="32"/>
      <c r="E143" s="33"/>
      <c r="F143" s="32"/>
      <c r="G143" s="9" t="str">
        <f aca="false">IF(COUNTA(A143:F143)=0,"",IF(OR(NOT(ISNUMBER(A143)),NOT(ISNUMBER(E143)),E143&lt;0,F143="",AND(B143&lt;&gt;"Gasto",B143&lt;&gt;"Aporte",B143&lt;&gt;"Traspaso",B143&lt;&gt;"Devolución"),AND(OR(B143="Gasto",B143="Traspaso"),COUNTIFS(Sobres!A16:A27,C143)&lt;&gt;1),AND(OR(B143="Aporte",B143="Devolución",B143="Traspaso"),COUNTIFS(Sobres!A16:A27,D143)&lt;&gt;1),AND(OR(B143="Aporte",B143="Devolución"),C143&lt;&gt;""),AND(B143="Gasto",D143&lt;&gt;""),AND(B143="Traspaso",C143=D143)),"REVISAR datos","Correcto"))</f>
        <v/>
      </c>
      <c r="H143" s="23" t="str">
        <f aca="false">IF(C143="","",IF(COUNTIFS(Sobres!A16:A27,C143)=1,INDEX(Sobres!B16:B27,MATCH(C143,Sobres!A16:A27,0)),"REVISAR clave"))</f>
        <v/>
      </c>
      <c r="I143" s="23" t="str">
        <f aca="false">IF(D143="","",IF(COUNTIFS(Sobres!A16:A27,D143)=1,INDEX(Sobres!B16:B27,MATCH(D143,Sobres!A16:A27,0)),"REVISAR clave"))</f>
        <v/>
      </c>
      <c r="J143" s="1" t="n">
        <f aca="false">IF(COUNTA(A143:F143)&gt;0,ROW(),0)</f>
        <v>0</v>
      </c>
    </row>
    <row r="144" customFormat="false" ht="30" hidden="false" customHeight="true" outlineLevel="0" collapsed="false">
      <c r="A144" s="31"/>
      <c r="B144" s="32"/>
      <c r="C144" s="32"/>
      <c r="D144" s="32"/>
      <c r="E144" s="33"/>
      <c r="F144" s="32"/>
      <c r="G144" s="9" t="str">
        <f aca="false">IF(COUNTA(A144:F144)=0,"",IF(OR(NOT(ISNUMBER(A144)),NOT(ISNUMBER(E144)),E144&lt;0,F144="",AND(B144&lt;&gt;"Gasto",B144&lt;&gt;"Aporte",B144&lt;&gt;"Traspaso",B144&lt;&gt;"Devolución"),AND(OR(B144="Gasto",B144="Traspaso"),COUNTIFS(Sobres!A16:A27,C144)&lt;&gt;1),AND(OR(B144="Aporte",B144="Devolución",B144="Traspaso"),COUNTIFS(Sobres!A16:A27,D144)&lt;&gt;1),AND(OR(B144="Aporte",B144="Devolución"),C144&lt;&gt;""),AND(B144="Gasto",D144&lt;&gt;""),AND(B144="Traspaso",C144=D144)),"REVISAR datos","Correcto"))</f>
        <v/>
      </c>
      <c r="H144" s="23" t="str">
        <f aca="false">IF(C144="","",IF(COUNTIFS(Sobres!A16:A27,C144)=1,INDEX(Sobres!B16:B27,MATCH(C144,Sobres!A16:A27,0)),"REVISAR clave"))</f>
        <v/>
      </c>
      <c r="I144" s="23" t="str">
        <f aca="false">IF(D144="","",IF(COUNTIFS(Sobres!A16:A27,D144)=1,INDEX(Sobres!B16:B27,MATCH(D144,Sobres!A16:A27,0)),"REVISAR clave"))</f>
        <v/>
      </c>
      <c r="J144" s="1" t="n">
        <f aca="false">IF(COUNTA(A144:F144)&gt;0,ROW(),0)</f>
        <v>0</v>
      </c>
    </row>
    <row r="145" customFormat="false" ht="30" hidden="false" customHeight="true" outlineLevel="0" collapsed="false">
      <c r="A145" s="31"/>
      <c r="B145" s="32"/>
      <c r="C145" s="32"/>
      <c r="D145" s="32"/>
      <c r="E145" s="33"/>
      <c r="F145" s="32"/>
      <c r="G145" s="9" t="str">
        <f aca="false">IF(COUNTA(A145:F145)=0,"",IF(OR(NOT(ISNUMBER(A145)),NOT(ISNUMBER(E145)),E145&lt;0,F145="",AND(B145&lt;&gt;"Gasto",B145&lt;&gt;"Aporte",B145&lt;&gt;"Traspaso",B145&lt;&gt;"Devolución"),AND(OR(B145="Gasto",B145="Traspaso"),COUNTIFS(Sobres!A16:A27,C145)&lt;&gt;1),AND(OR(B145="Aporte",B145="Devolución",B145="Traspaso"),COUNTIFS(Sobres!A16:A27,D145)&lt;&gt;1),AND(OR(B145="Aporte",B145="Devolución"),C145&lt;&gt;""),AND(B145="Gasto",D145&lt;&gt;""),AND(B145="Traspaso",C145=D145)),"REVISAR datos","Correcto"))</f>
        <v/>
      </c>
      <c r="H145" s="23" t="str">
        <f aca="false">IF(C145="","",IF(COUNTIFS(Sobres!A16:A27,C145)=1,INDEX(Sobres!B16:B27,MATCH(C145,Sobres!A16:A27,0)),"REVISAR clave"))</f>
        <v/>
      </c>
      <c r="I145" s="23" t="str">
        <f aca="false">IF(D145="","",IF(COUNTIFS(Sobres!A16:A27,D145)=1,INDEX(Sobres!B16:B27,MATCH(D145,Sobres!A16:A27,0)),"REVISAR clave"))</f>
        <v/>
      </c>
      <c r="J145" s="1" t="n">
        <f aca="false">IF(COUNTA(A145:F145)&gt;0,ROW(),0)</f>
        <v>0</v>
      </c>
    </row>
    <row r="146" customFormat="false" ht="30" hidden="false" customHeight="true" outlineLevel="0" collapsed="false">
      <c r="A146" s="31"/>
      <c r="B146" s="32"/>
      <c r="C146" s="32"/>
      <c r="D146" s="32"/>
      <c r="E146" s="33"/>
      <c r="F146" s="32"/>
      <c r="G146" s="9" t="str">
        <f aca="false">IF(COUNTA(A146:F146)=0,"",IF(OR(NOT(ISNUMBER(A146)),NOT(ISNUMBER(E146)),E146&lt;0,F146="",AND(B146&lt;&gt;"Gasto",B146&lt;&gt;"Aporte",B146&lt;&gt;"Traspaso",B146&lt;&gt;"Devolución"),AND(OR(B146="Gasto",B146="Traspaso"),COUNTIFS(Sobres!A16:A27,C146)&lt;&gt;1),AND(OR(B146="Aporte",B146="Devolución",B146="Traspaso"),COUNTIFS(Sobres!A16:A27,D146)&lt;&gt;1),AND(OR(B146="Aporte",B146="Devolución"),C146&lt;&gt;""),AND(B146="Gasto",D146&lt;&gt;""),AND(B146="Traspaso",C146=D146)),"REVISAR datos","Correcto"))</f>
        <v/>
      </c>
      <c r="H146" s="23" t="str">
        <f aca="false">IF(C146="","",IF(COUNTIFS(Sobres!A16:A27,C146)=1,INDEX(Sobres!B16:B27,MATCH(C146,Sobres!A16:A27,0)),"REVISAR clave"))</f>
        <v/>
      </c>
      <c r="I146" s="23" t="str">
        <f aca="false">IF(D146="","",IF(COUNTIFS(Sobres!A16:A27,D146)=1,INDEX(Sobres!B16:B27,MATCH(D146,Sobres!A16:A27,0)),"REVISAR clave"))</f>
        <v/>
      </c>
      <c r="J146" s="1" t="n">
        <f aca="false">IF(COUNTA(A146:F146)&gt;0,ROW(),0)</f>
        <v>0</v>
      </c>
    </row>
    <row r="147" customFormat="false" ht="30" hidden="false" customHeight="true" outlineLevel="0" collapsed="false">
      <c r="A147" s="31"/>
      <c r="B147" s="32"/>
      <c r="C147" s="32"/>
      <c r="D147" s="32"/>
      <c r="E147" s="33"/>
      <c r="F147" s="32"/>
      <c r="G147" s="9" t="str">
        <f aca="false">IF(COUNTA(A147:F147)=0,"",IF(OR(NOT(ISNUMBER(A147)),NOT(ISNUMBER(E147)),E147&lt;0,F147="",AND(B147&lt;&gt;"Gasto",B147&lt;&gt;"Aporte",B147&lt;&gt;"Traspaso",B147&lt;&gt;"Devolución"),AND(OR(B147="Gasto",B147="Traspaso"),COUNTIFS(Sobres!A16:A27,C147)&lt;&gt;1),AND(OR(B147="Aporte",B147="Devolución",B147="Traspaso"),COUNTIFS(Sobres!A16:A27,D147)&lt;&gt;1),AND(OR(B147="Aporte",B147="Devolución"),C147&lt;&gt;""),AND(B147="Gasto",D147&lt;&gt;""),AND(B147="Traspaso",C147=D147)),"REVISAR datos","Correcto"))</f>
        <v/>
      </c>
      <c r="H147" s="23" t="str">
        <f aca="false">IF(C147="","",IF(COUNTIFS(Sobres!A16:A27,C147)=1,INDEX(Sobres!B16:B27,MATCH(C147,Sobres!A16:A27,0)),"REVISAR clave"))</f>
        <v/>
      </c>
      <c r="I147" s="23" t="str">
        <f aca="false">IF(D147="","",IF(COUNTIFS(Sobres!A16:A27,D147)=1,INDEX(Sobres!B16:B27,MATCH(D147,Sobres!A16:A27,0)),"REVISAR clave"))</f>
        <v/>
      </c>
      <c r="J147" s="1" t="n">
        <f aca="false">IF(COUNTA(A147:F147)&gt;0,ROW(),0)</f>
        <v>0</v>
      </c>
    </row>
    <row r="148" customFormat="false" ht="30" hidden="false" customHeight="true" outlineLevel="0" collapsed="false">
      <c r="A148" s="31"/>
      <c r="B148" s="32"/>
      <c r="C148" s="32"/>
      <c r="D148" s="32"/>
      <c r="E148" s="33"/>
      <c r="F148" s="32"/>
      <c r="G148" s="9" t="str">
        <f aca="false">IF(COUNTA(A148:F148)=0,"",IF(OR(NOT(ISNUMBER(A148)),NOT(ISNUMBER(E148)),E148&lt;0,F148="",AND(B148&lt;&gt;"Gasto",B148&lt;&gt;"Aporte",B148&lt;&gt;"Traspaso",B148&lt;&gt;"Devolución"),AND(OR(B148="Gasto",B148="Traspaso"),COUNTIFS(Sobres!A16:A27,C148)&lt;&gt;1),AND(OR(B148="Aporte",B148="Devolución",B148="Traspaso"),COUNTIFS(Sobres!A16:A27,D148)&lt;&gt;1),AND(OR(B148="Aporte",B148="Devolución"),C148&lt;&gt;""),AND(B148="Gasto",D148&lt;&gt;""),AND(B148="Traspaso",C148=D148)),"REVISAR datos","Correcto"))</f>
        <v/>
      </c>
      <c r="H148" s="23" t="str">
        <f aca="false">IF(C148="","",IF(COUNTIFS(Sobres!A16:A27,C148)=1,INDEX(Sobres!B16:B27,MATCH(C148,Sobres!A16:A27,0)),"REVISAR clave"))</f>
        <v/>
      </c>
      <c r="I148" s="23" t="str">
        <f aca="false">IF(D148="","",IF(COUNTIFS(Sobres!A16:A27,D148)=1,INDEX(Sobres!B16:B27,MATCH(D148,Sobres!A16:A27,0)),"REVISAR clave"))</f>
        <v/>
      </c>
      <c r="J148" s="1" t="n">
        <f aca="false">IF(COUNTA(A148:F148)&gt;0,ROW(),0)</f>
        <v>0</v>
      </c>
    </row>
    <row r="149" customFormat="false" ht="30" hidden="false" customHeight="true" outlineLevel="0" collapsed="false">
      <c r="A149" s="31"/>
      <c r="B149" s="32"/>
      <c r="C149" s="32"/>
      <c r="D149" s="32"/>
      <c r="E149" s="33"/>
      <c r="F149" s="32"/>
      <c r="G149" s="9" t="str">
        <f aca="false">IF(COUNTA(A149:F149)=0,"",IF(OR(NOT(ISNUMBER(A149)),NOT(ISNUMBER(E149)),E149&lt;0,F149="",AND(B149&lt;&gt;"Gasto",B149&lt;&gt;"Aporte",B149&lt;&gt;"Traspaso",B149&lt;&gt;"Devolución"),AND(OR(B149="Gasto",B149="Traspaso"),COUNTIFS(Sobres!A16:A27,C149)&lt;&gt;1),AND(OR(B149="Aporte",B149="Devolución",B149="Traspaso"),COUNTIFS(Sobres!A16:A27,D149)&lt;&gt;1),AND(OR(B149="Aporte",B149="Devolución"),C149&lt;&gt;""),AND(B149="Gasto",D149&lt;&gt;""),AND(B149="Traspaso",C149=D149)),"REVISAR datos","Correcto"))</f>
        <v/>
      </c>
      <c r="H149" s="23" t="str">
        <f aca="false">IF(C149="","",IF(COUNTIFS(Sobres!A16:A27,C149)=1,INDEX(Sobres!B16:B27,MATCH(C149,Sobres!A16:A27,0)),"REVISAR clave"))</f>
        <v/>
      </c>
      <c r="I149" s="23" t="str">
        <f aca="false">IF(D149="","",IF(COUNTIFS(Sobres!A16:A27,D149)=1,INDEX(Sobres!B16:B27,MATCH(D149,Sobres!A16:A27,0)),"REVISAR clave"))</f>
        <v/>
      </c>
      <c r="J149" s="1" t="n">
        <f aca="false">IF(COUNTA(A149:F149)&gt;0,ROW(),0)</f>
        <v>0</v>
      </c>
    </row>
    <row r="150" customFormat="false" ht="30" hidden="false" customHeight="true" outlineLevel="0" collapsed="false">
      <c r="A150" s="31"/>
      <c r="B150" s="32"/>
      <c r="C150" s="32"/>
      <c r="D150" s="32"/>
      <c r="E150" s="33"/>
      <c r="F150" s="32"/>
      <c r="G150" s="9" t="str">
        <f aca="false">IF(COUNTA(A150:F150)=0,"",IF(OR(NOT(ISNUMBER(A150)),NOT(ISNUMBER(E150)),E150&lt;0,F150="",AND(B150&lt;&gt;"Gasto",B150&lt;&gt;"Aporte",B150&lt;&gt;"Traspaso",B150&lt;&gt;"Devolución"),AND(OR(B150="Gasto",B150="Traspaso"),COUNTIFS(Sobres!A16:A27,C150)&lt;&gt;1),AND(OR(B150="Aporte",B150="Devolución",B150="Traspaso"),COUNTIFS(Sobres!A16:A27,D150)&lt;&gt;1),AND(OR(B150="Aporte",B150="Devolución"),C150&lt;&gt;""),AND(B150="Gasto",D150&lt;&gt;""),AND(B150="Traspaso",C150=D150)),"REVISAR datos","Correcto"))</f>
        <v/>
      </c>
      <c r="H150" s="23" t="str">
        <f aca="false">IF(C150="","",IF(COUNTIFS(Sobres!A16:A27,C150)=1,INDEX(Sobres!B16:B27,MATCH(C150,Sobres!A16:A27,0)),"REVISAR clave"))</f>
        <v/>
      </c>
      <c r="I150" s="23" t="str">
        <f aca="false">IF(D150="","",IF(COUNTIFS(Sobres!A16:A27,D150)=1,INDEX(Sobres!B16:B27,MATCH(D150,Sobres!A16:A27,0)),"REVISAR clave"))</f>
        <v/>
      </c>
      <c r="J150" s="1" t="n">
        <f aca="false">IF(COUNTA(A150:F150)&gt;0,ROW(),0)</f>
        <v>0</v>
      </c>
    </row>
    <row r="151" customFormat="false" ht="30" hidden="false" customHeight="true" outlineLevel="0" collapsed="false">
      <c r="A151" s="31"/>
      <c r="B151" s="32"/>
      <c r="C151" s="32"/>
      <c r="D151" s="32"/>
      <c r="E151" s="33"/>
      <c r="F151" s="32"/>
      <c r="G151" s="9" t="str">
        <f aca="false">IF(COUNTA(A151:F151)=0,"",IF(OR(NOT(ISNUMBER(A151)),NOT(ISNUMBER(E151)),E151&lt;0,F151="",AND(B151&lt;&gt;"Gasto",B151&lt;&gt;"Aporte",B151&lt;&gt;"Traspaso",B151&lt;&gt;"Devolución"),AND(OR(B151="Gasto",B151="Traspaso"),COUNTIFS(Sobres!A16:A27,C151)&lt;&gt;1),AND(OR(B151="Aporte",B151="Devolución",B151="Traspaso"),COUNTIFS(Sobres!A16:A27,D151)&lt;&gt;1),AND(OR(B151="Aporte",B151="Devolución"),C151&lt;&gt;""),AND(B151="Gasto",D151&lt;&gt;""),AND(B151="Traspaso",C151=D151)),"REVISAR datos","Correcto"))</f>
        <v/>
      </c>
      <c r="H151" s="23" t="str">
        <f aca="false">IF(C151="","",IF(COUNTIFS(Sobres!A16:A27,C151)=1,INDEX(Sobres!B16:B27,MATCH(C151,Sobres!A16:A27,0)),"REVISAR clave"))</f>
        <v/>
      </c>
      <c r="I151" s="23" t="str">
        <f aca="false">IF(D151="","",IF(COUNTIFS(Sobres!A16:A27,D151)=1,INDEX(Sobres!B16:B27,MATCH(D151,Sobres!A16:A27,0)),"REVISAR clave"))</f>
        <v/>
      </c>
      <c r="J151" s="1" t="n">
        <f aca="false">IF(COUNTA(A151:F151)&gt;0,ROW(),0)</f>
        <v>0</v>
      </c>
    </row>
    <row r="152" customFormat="false" ht="30" hidden="false" customHeight="true" outlineLevel="0" collapsed="false">
      <c r="A152" s="31"/>
      <c r="B152" s="32"/>
      <c r="C152" s="32"/>
      <c r="D152" s="32"/>
      <c r="E152" s="33"/>
      <c r="F152" s="32"/>
      <c r="G152" s="9" t="str">
        <f aca="false">IF(COUNTA(A152:F152)=0,"",IF(OR(NOT(ISNUMBER(A152)),NOT(ISNUMBER(E152)),E152&lt;0,F152="",AND(B152&lt;&gt;"Gasto",B152&lt;&gt;"Aporte",B152&lt;&gt;"Traspaso",B152&lt;&gt;"Devolución"),AND(OR(B152="Gasto",B152="Traspaso"),COUNTIFS(Sobres!A16:A27,C152)&lt;&gt;1),AND(OR(B152="Aporte",B152="Devolución",B152="Traspaso"),COUNTIFS(Sobres!A16:A27,D152)&lt;&gt;1),AND(OR(B152="Aporte",B152="Devolución"),C152&lt;&gt;""),AND(B152="Gasto",D152&lt;&gt;""),AND(B152="Traspaso",C152=D152)),"REVISAR datos","Correcto"))</f>
        <v/>
      </c>
      <c r="H152" s="23" t="str">
        <f aca="false">IF(C152="","",IF(COUNTIFS(Sobres!A16:A27,C152)=1,INDEX(Sobres!B16:B27,MATCH(C152,Sobres!A16:A27,0)),"REVISAR clave"))</f>
        <v/>
      </c>
      <c r="I152" s="23" t="str">
        <f aca="false">IF(D152="","",IF(COUNTIFS(Sobres!A16:A27,D152)=1,INDEX(Sobres!B16:B27,MATCH(D152,Sobres!A16:A27,0)),"REVISAR clave"))</f>
        <v/>
      </c>
      <c r="J152" s="1" t="n">
        <f aca="false">IF(COUNTA(A152:F152)&gt;0,ROW(),0)</f>
        <v>0</v>
      </c>
    </row>
    <row r="153" customFormat="false" ht="30" hidden="false" customHeight="true" outlineLevel="0" collapsed="false">
      <c r="A153" s="31"/>
      <c r="B153" s="32"/>
      <c r="C153" s="32"/>
      <c r="D153" s="32"/>
      <c r="E153" s="33"/>
      <c r="F153" s="32"/>
      <c r="G153" s="9" t="str">
        <f aca="false">IF(COUNTA(A153:F153)=0,"",IF(OR(NOT(ISNUMBER(A153)),NOT(ISNUMBER(E153)),E153&lt;0,F153="",AND(B153&lt;&gt;"Gasto",B153&lt;&gt;"Aporte",B153&lt;&gt;"Traspaso",B153&lt;&gt;"Devolución"),AND(OR(B153="Gasto",B153="Traspaso"),COUNTIFS(Sobres!A16:A27,C153)&lt;&gt;1),AND(OR(B153="Aporte",B153="Devolución",B153="Traspaso"),COUNTIFS(Sobres!A16:A27,D153)&lt;&gt;1),AND(OR(B153="Aporte",B153="Devolución"),C153&lt;&gt;""),AND(B153="Gasto",D153&lt;&gt;""),AND(B153="Traspaso",C153=D153)),"REVISAR datos","Correcto"))</f>
        <v/>
      </c>
      <c r="H153" s="23" t="str">
        <f aca="false">IF(C153="","",IF(COUNTIFS(Sobres!A16:A27,C153)=1,INDEX(Sobres!B16:B27,MATCH(C153,Sobres!A16:A27,0)),"REVISAR clave"))</f>
        <v/>
      </c>
      <c r="I153" s="23" t="str">
        <f aca="false">IF(D153="","",IF(COUNTIFS(Sobres!A16:A27,D153)=1,INDEX(Sobres!B16:B27,MATCH(D153,Sobres!A16:A27,0)),"REVISAR clave"))</f>
        <v/>
      </c>
      <c r="J153" s="1" t="n">
        <f aca="false">IF(COUNTA(A153:F153)&gt;0,ROW(),0)</f>
        <v>0</v>
      </c>
    </row>
    <row r="154" customFormat="false" ht="30" hidden="false" customHeight="true" outlineLevel="0" collapsed="false">
      <c r="A154" s="31"/>
      <c r="B154" s="32"/>
      <c r="C154" s="32"/>
      <c r="D154" s="32"/>
      <c r="E154" s="33"/>
      <c r="F154" s="32"/>
      <c r="G154" s="9" t="str">
        <f aca="false">IF(COUNTA(A154:F154)=0,"",IF(OR(NOT(ISNUMBER(A154)),NOT(ISNUMBER(E154)),E154&lt;0,F154="",AND(B154&lt;&gt;"Gasto",B154&lt;&gt;"Aporte",B154&lt;&gt;"Traspaso",B154&lt;&gt;"Devolución"),AND(OR(B154="Gasto",B154="Traspaso"),COUNTIFS(Sobres!A16:A27,C154)&lt;&gt;1),AND(OR(B154="Aporte",B154="Devolución",B154="Traspaso"),COUNTIFS(Sobres!A16:A27,D154)&lt;&gt;1),AND(OR(B154="Aporte",B154="Devolución"),C154&lt;&gt;""),AND(B154="Gasto",D154&lt;&gt;""),AND(B154="Traspaso",C154=D154)),"REVISAR datos","Correcto"))</f>
        <v/>
      </c>
      <c r="H154" s="23" t="str">
        <f aca="false">IF(C154="","",IF(COUNTIFS(Sobres!A16:A27,C154)=1,INDEX(Sobres!B16:B27,MATCH(C154,Sobres!A16:A27,0)),"REVISAR clave"))</f>
        <v/>
      </c>
      <c r="I154" s="23" t="str">
        <f aca="false">IF(D154="","",IF(COUNTIFS(Sobres!A16:A27,D154)=1,INDEX(Sobres!B16:B27,MATCH(D154,Sobres!A16:A27,0)),"REVISAR clave"))</f>
        <v/>
      </c>
      <c r="J154" s="1" t="n">
        <f aca="false">IF(COUNTA(A154:F154)&gt;0,ROW(),0)</f>
        <v>0</v>
      </c>
    </row>
    <row r="155" customFormat="false" ht="30" hidden="false" customHeight="true" outlineLevel="0" collapsed="false">
      <c r="A155" s="31"/>
      <c r="B155" s="32"/>
      <c r="C155" s="32"/>
      <c r="D155" s="32"/>
      <c r="E155" s="33"/>
      <c r="F155" s="32"/>
      <c r="G155" s="9" t="str">
        <f aca="false">IF(COUNTA(A155:F155)=0,"",IF(OR(NOT(ISNUMBER(A155)),NOT(ISNUMBER(E155)),E155&lt;0,F155="",AND(B155&lt;&gt;"Gasto",B155&lt;&gt;"Aporte",B155&lt;&gt;"Traspaso",B155&lt;&gt;"Devolución"),AND(OR(B155="Gasto",B155="Traspaso"),COUNTIFS(Sobres!A16:A27,C155)&lt;&gt;1),AND(OR(B155="Aporte",B155="Devolución",B155="Traspaso"),COUNTIFS(Sobres!A16:A27,D155)&lt;&gt;1),AND(OR(B155="Aporte",B155="Devolución"),C155&lt;&gt;""),AND(B155="Gasto",D155&lt;&gt;""),AND(B155="Traspaso",C155=D155)),"REVISAR datos","Correcto"))</f>
        <v/>
      </c>
      <c r="H155" s="23" t="str">
        <f aca="false">IF(C155="","",IF(COUNTIFS(Sobres!A16:A27,C155)=1,INDEX(Sobres!B16:B27,MATCH(C155,Sobres!A16:A27,0)),"REVISAR clave"))</f>
        <v/>
      </c>
      <c r="I155" s="23" t="str">
        <f aca="false">IF(D155="","",IF(COUNTIFS(Sobres!A16:A27,D155)=1,INDEX(Sobres!B16:B27,MATCH(D155,Sobres!A16:A27,0)),"REVISAR clave"))</f>
        <v/>
      </c>
      <c r="J155" s="1" t="n">
        <f aca="false">IF(COUNTA(A155:F155)&gt;0,ROW(),0)</f>
        <v>0</v>
      </c>
    </row>
    <row r="156" customFormat="false" ht="30" hidden="false" customHeight="true" outlineLevel="0" collapsed="false">
      <c r="A156" s="31"/>
      <c r="B156" s="32"/>
      <c r="C156" s="32"/>
      <c r="D156" s="32"/>
      <c r="E156" s="33"/>
      <c r="F156" s="32"/>
      <c r="G156" s="9" t="str">
        <f aca="false">IF(COUNTA(A156:F156)=0,"",IF(OR(NOT(ISNUMBER(A156)),NOT(ISNUMBER(E156)),E156&lt;0,F156="",AND(B156&lt;&gt;"Gasto",B156&lt;&gt;"Aporte",B156&lt;&gt;"Traspaso",B156&lt;&gt;"Devolución"),AND(OR(B156="Gasto",B156="Traspaso"),COUNTIFS(Sobres!A16:A27,C156)&lt;&gt;1),AND(OR(B156="Aporte",B156="Devolución",B156="Traspaso"),COUNTIFS(Sobres!A16:A27,D156)&lt;&gt;1),AND(OR(B156="Aporte",B156="Devolución"),C156&lt;&gt;""),AND(B156="Gasto",D156&lt;&gt;""),AND(B156="Traspaso",C156=D156)),"REVISAR datos","Correcto"))</f>
        <v/>
      </c>
      <c r="H156" s="23" t="str">
        <f aca="false">IF(C156="","",IF(COUNTIFS(Sobres!A16:A27,C156)=1,INDEX(Sobres!B16:B27,MATCH(C156,Sobres!A16:A27,0)),"REVISAR clave"))</f>
        <v/>
      </c>
      <c r="I156" s="23" t="str">
        <f aca="false">IF(D156="","",IF(COUNTIFS(Sobres!A16:A27,D156)=1,INDEX(Sobres!B16:B27,MATCH(D156,Sobres!A16:A27,0)),"REVISAR clave"))</f>
        <v/>
      </c>
      <c r="J156" s="1" t="n">
        <f aca="false">IF(COUNTA(A156:F156)&gt;0,ROW(),0)</f>
        <v>0</v>
      </c>
    </row>
    <row r="157" customFormat="false" ht="30" hidden="false" customHeight="true" outlineLevel="0" collapsed="false">
      <c r="A157" s="31"/>
      <c r="B157" s="32"/>
      <c r="C157" s="32"/>
      <c r="D157" s="32"/>
      <c r="E157" s="33"/>
      <c r="F157" s="32"/>
      <c r="G157" s="9" t="str">
        <f aca="false">IF(COUNTA(A157:F157)=0,"",IF(OR(NOT(ISNUMBER(A157)),NOT(ISNUMBER(E157)),E157&lt;0,F157="",AND(B157&lt;&gt;"Gasto",B157&lt;&gt;"Aporte",B157&lt;&gt;"Traspaso",B157&lt;&gt;"Devolución"),AND(OR(B157="Gasto",B157="Traspaso"),COUNTIFS(Sobres!A16:A27,C157)&lt;&gt;1),AND(OR(B157="Aporte",B157="Devolución",B157="Traspaso"),COUNTIFS(Sobres!A16:A27,D157)&lt;&gt;1),AND(OR(B157="Aporte",B157="Devolución"),C157&lt;&gt;""),AND(B157="Gasto",D157&lt;&gt;""),AND(B157="Traspaso",C157=D157)),"REVISAR datos","Correcto"))</f>
        <v/>
      </c>
      <c r="H157" s="23" t="str">
        <f aca="false">IF(C157="","",IF(COUNTIFS(Sobres!A16:A27,C157)=1,INDEX(Sobres!B16:B27,MATCH(C157,Sobres!A16:A27,0)),"REVISAR clave"))</f>
        <v/>
      </c>
      <c r="I157" s="23" t="str">
        <f aca="false">IF(D157="","",IF(COUNTIFS(Sobres!A16:A27,D157)=1,INDEX(Sobres!B16:B27,MATCH(D157,Sobres!A16:A27,0)),"REVISAR clave"))</f>
        <v/>
      </c>
      <c r="J157" s="1" t="n">
        <f aca="false">IF(COUNTA(A157:F157)&gt;0,ROW(),0)</f>
        <v>0</v>
      </c>
    </row>
    <row r="158" customFormat="false" ht="30" hidden="false" customHeight="true" outlineLevel="0" collapsed="false">
      <c r="A158" s="31"/>
      <c r="B158" s="32"/>
      <c r="C158" s="32"/>
      <c r="D158" s="32"/>
      <c r="E158" s="33"/>
      <c r="F158" s="32"/>
      <c r="G158" s="9" t="str">
        <f aca="false">IF(COUNTA(A158:F158)=0,"",IF(OR(NOT(ISNUMBER(A158)),NOT(ISNUMBER(E158)),E158&lt;0,F158="",AND(B158&lt;&gt;"Gasto",B158&lt;&gt;"Aporte",B158&lt;&gt;"Traspaso",B158&lt;&gt;"Devolución"),AND(OR(B158="Gasto",B158="Traspaso"),COUNTIFS(Sobres!A16:A27,C158)&lt;&gt;1),AND(OR(B158="Aporte",B158="Devolución",B158="Traspaso"),COUNTIFS(Sobres!A16:A27,D158)&lt;&gt;1),AND(OR(B158="Aporte",B158="Devolución"),C158&lt;&gt;""),AND(B158="Gasto",D158&lt;&gt;""),AND(B158="Traspaso",C158=D158)),"REVISAR datos","Correcto"))</f>
        <v/>
      </c>
      <c r="H158" s="23" t="str">
        <f aca="false">IF(C158="","",IF(COUNTIFS(Sobres!A16:A27,C158)=1,INDEX(Sobres!B16:B27,MATCH(C158,Sobres!A16:A27,0)),"REVISAR clave"))</f>
        <v/>
      </c>
      <c r="I158" s="23" t="str">
        <f aca="false">IF(D158="","",IF(COUNTIFS(Sobres!A16:A27,D158)=1,INDEX(Sobres!B16:B27,MATCH(D158,Sobres!A16:A27,0)),"REVISAR clave"))</f>
        <v/>
      </c>
      <c r="J158" s="1" t="n">
        <f aca="false">IF(COUNTA(A158:F158)&gt;0,ROW(),0)</f>
        <v>0</v>
      </c>
    </row>
    <row r="159" customFormat="false" ht="30" hidden="false" customHeight="true" outlineLevel="0" collapsed="false">
      <c r="A159" s="31"/>
      <c r="B159" s="32"/>
      <c r="C159" s="32"/>
      <c r="D159" s="32"/>
      <c r="E159" s="33"/>
      <c r="F159" s="32"/>
      <c r="G159" s="9" t="str">
        <f aca="false">IF(COUNTA(A159:F159)=0,"",IF(OR(NOT(ISNUMBER(A159)),NOT(ISNUMBER(E159)),E159&lt;0,F159="",AND(B159&lt;&gt;"Gasto",B159&lt;&gt;"Aporte",B159&lt;&gt;"Traspaso",B159&lt;&gt;"Devolución"),AND(OR(B159="Gasto",B159="Traspaso"),COUNTIFS(Sobres!A16:A27,C159)&lt;&gt;1),AND(OR(B159="Aporte",B159="Devolución",B159="Traspaso"),COUNTIFS(Sobres!A16:A27,D159)&lt;&gt;1),AND(OR(B159="Aporte",B159="Devolución"),C159&lt;&gt;""),AND(B159="Gasto",D159&lt;&gt;""),AND(B159="Traspaso",C159=D159)),"REVISAR datos","Correcto"))</f>
        <v/>
      </c>
      <c r="H159" s="23" t="str">
        <f aca="false">IF(C159="","",IF(COUNTIFS(Sobres!A16:A27,C159)=1,INDEX(Sobres!B16:B27,MATCH(C159,Sobres!A16:A27,0)),"REVISAR clave"))</f>
        <v/>
      </c>
      <c r="I159" s="23" t="str">
        <f aca="false">IF(D159="","",IF(COUNTIFS(Sobres!A16:A27,D159)=1,INDEX(Sobres!B16:B27,MATCH(D159,Sobres!A16:A27,0)),"REVISAR clave"))</f>
        <v/>
      </c>
      <c r="J159" s="1" t="n">
        <f aca="false">IF(COUNTA(A159:F159)&gt;0,ROW(),0)</f>
        <v>0</v>
      </c>
    </row>
    <row r="160" customFormat="false" ht="30" hidden="false" customHeight="true" outlineLevel="0" collapsed="false">
      <c r="A160" s="31"/>
      <c r="B160" s="32"/>
      <c r="C160" s="32"/>
      <c r="D160" s="32"/>
      <c r="E160" s="33"/>
      <c r="F160" s="32"/>
      <c r="G160" s="9" t="str">
        <f aca="false">IF(COUNTA(A160:F160)=0,"",IF(OR(NOT(ISNUMBER(A160)),NOT(ISNUMBER(E160)),E160&lt;0,F160="",AND(B160&lt;&gt;"Gasto",B160&lt;&gt;"Aporte",B160&lt;&gt;"Traspaso",B160&lt;&gt;"Devolución"),AND(OR(B160="Gasto",B160="Traspaso"),COUNTIFS(Sobres!A16:A27,C160)&lt;&gt;1),AND(OR(B160="Aporte",B160="Devolución",B160="Traspaso"),COUNTIFS(Sobres!A16:A27,D160)&lt;&gt;1),AND(OR(B160="Aporte",B160="Devolución"),C160&lt;&gt;""),AND(B160="Gasto",D160&lt;&gt;""),AND(B160="Traspaso",C160=D160)),"REVISAR datos","Correcto"))</f>
        <v/>
      </c>
      <c r="H160" s="23" t="str">
        <f aca="false">IF(C160="","",IF(COUNTIFS(Sobres!A16:A27,C160)=1,INDEX(Sobres!B16:B27,MATCH(C160,Sobres!A16:A27,0)),"REVISAR clave"))</f>
        <v/>
      </c>
      <c r="I160" s="23" t="str">
        <f aca="false">IF(D160="","",IF(COUNTIFS(Sobres!A16:A27,D160)=1,INDEX(Sobres!B16:B27,MATCH(D160,Sobres!A16:A27,0)),"REVISAR clave"))</f>
        <v/>
      </c>
      <c r="J160" s="1" t="n">
        <f aca="false">IF(COUNTA(A160:F160)&gt;0,ROW(),0)</f>
        <v>0</v>
      </c>
    </row>
    <row r="161" customFormat="false" ht="30" hidden="false" customHeight="true" outlineLevel="0" collapsed="false">
      <c r="A161" s="31"/>
      <c r="B161" s="32"/>
      <c r="C161" s="32"/>
      <c r="D161" s="32"/>
      <c r="E161" s="33"/>
      <c r="F161" s="32"/>
      <c r="G161" s="9" t="str">
        <f aca="false">IF(COUNTA(A161:F161)=0,"",IF(OR(NOT(ISNUMBER(A161)),NOT(ISNUMBER(E161)),E161&lt;0,F161="",AND(B161&lt;&gt;"Gasto",B161&lt;&gt;"Aporte",B161&lt;&gt;"Traspaso",B161&lt;&gt;"Devolución"),AND(OR(B161="Gasto",B161="Traspaso"),COUNTIFS(Sobres!A16:A27,C161)&lt;&gt;1),AND(OR(B161="Aporte",B161="Devolución",B161="Traspaso"),COUNTIFS(Sobres!A16:A27,D161)&lt;&gt;1),AND(OR(B161="Aporte",B161="Devolución"),C161&lt;&gt;""),AND(B161="Gasto",D161&lt;&gt;""),AND(B161="Traspaso",C161=D161)),"REVISAR datos","Correcto"))</f>
        <v/>
      </c>
      <c r="H161" s="23" t="str">
        <f aca="false">IF(C161="","",IF(COUNTIFS(Sobres!A16:A27,C161)=1,INDEX(Sobres!B16:B27,MATCH(C161,Sobres!A16:A27,0)),"REVISAR clave"))</f>
        <v/>
      </c>
      <c r="I161" s="23" t="str">
        <f aca="false">IF(D161="","",IF(COUNTIFS(Sobres!A16:A27,D161)=1,INDEX(Sobres!B16:B27,MATCH(D161,Sobres!A16:A27,0)),"REVISAR clave"))</f>
        <v/>
      </c>
      <c r="J161" s="1" t="n">
        <f aca="false">IF(COUNTA(A161:F161)&gt;0,ROW(),0)</f>
        <v>0</v>
      </c>
    </row>
    <row r="162" customFormat="false" ht="30" hidden="false" customHeight="true" outlineLevel="0" collapsed="false">
      <c r="A162" s="31"/>
      <c r="B162" s="32"/>
      <c r="C162" s="32"/>
      <c r="D162" s="32"/>
      <c r="E162" s="33"/>
      <c r="F162" s="32"/>
      <c r="G162" s="9" t="str">
        <f aca="false">IF(COUNTA(A162:F162)=0,"",IF(OR(NOT(ISNUMBER(A162)),NOT(ISNUMBER(E162)),E162&lt;0,F162="",AND(B162&lt;&gt;"Gasto",B162&lt;&gt;"Aporte",B162&lt;&gt;"Traspaso",B162&lt;&gt;"Devolución"),AND(OR(B162="Gasto",B162="Traspaso"),COUNTIFS(Sobres!A16:A27,C162)&lt;&gt;1),AND(OR(B162="Aporte",B162="Devolución",B162="Traspaso"),COUNTIFS(Sobres!A16:A27,D162)&lt;&gt;1),AND(OR(B162="Aporte",B162="Devolución"),C162&lt;&gt;""),AND(B162="Gasto",D162&lt;&gt;""),AND(B162="Traspaso",C162=D162)),"REVISAR datos","Correcto"))</f>
        <v/>
      </c>
      <c r="H162" s="23" t="str">
        <f aca="false">IF(C162="","",IF(COUNTIFS(Sobres!A16:A27,C162)=1,INDEX(Sobres!B16:B27,MATCH(C162,Sobres!A16:A27,0)),"REVISAR clave"))</f>
        <v/>
      </c>
      <c r="I162" s="23" t="str">
        <f aca="false">IF(D162="","",IF(COUNTIFS(Sobres!A16:A27,D162)=1,INDEX(Sobres!B16:B27,MATCH(D162,Sobres!A16:A27,0)),"REVISAR clave"))</f>
        <v/>
      </c>
      <c r="J162" s="1" t="n">
        <f aca="false">IF(COUNTA(A162:F162)&gt;0,ROW(),0)</f>
        <v>0</v>
      </c>
    </row>
    <row r="163" customFormat="false" ht="30" hidden="false" customHeight="true" outlineLevel="0" collapsed="false">
      <c r="A163" s="31"/>
      <c r="B163" s="32"/>
      <c r="C163" s="32"/>
      <c r="D163" s="32"/>
      <c r="E163" s="33"/>
      <c r="F163" s="32"/>
      <c r="G163" s="9" t="str">
        <f aca="false">IF(COUNTA(A163:F163)=0,"",IF(OR(NOT(ISNUMBER(A163)),NOT(ISNUMBER(E163)),E163&lt;0,F163="",AND(B163&lt;&gt;"Gasto",B163&lt;&gt;"Aporte",B163&lt;&gt;"Traspaso",B163&lt;&gt;"Devolución"),AND(OR(B163="Gasto",B163="Traspaso"),COUNTIFS(Sobres!A16:A27,C163)&lt;&gt;1),AND(OR(B163="Aporte",B163="Devolución",B163="Traspaso"),COUNTIFS(Sobres!A16:A27,D163)&lt;&gt;1),AND(OR(B163="Aporte",B163="Devolución"),C163&lt;&gt;""),AND(B163="Gasto",D163&lt;&gt;""),AND(B163="Traspaso",C163=D163)),"REVISAR datos","Correcto"))</f>
        <v/>
      </c>
      <c r="H163" s="23" t="str">
        <f aca="false">IF(C163="","",IF(COUNTIFS(Sobres!A16:A27,C163)=1,INDEX(Sobres!B16:B27,MATCH(C163,Sobres!A16:A27,0)),"REVISAR clave"))</f>
        <v/>
      </c>
      <c r="I163" s="23" t="str">
        <f aca="false">IF(D163="","",IF(COUNTIFS(Sobres!A16:A27,D163)=1,INDEX(Sobres!B16:B27,MATCH(D163,Sobres!A16:A27,0)),"REVISAR clave"))</f>
        <v/>
      </c>
      <c r="J163" s="1" t="n">
        <f aca="false">IF(COUNTA(A163:F163)&gt;0,ROW(),0)</f>
        <v>0</v>
      </c>
    </row>
    <row r="164" customFormat="false" ht="30" hidden="false" customHeight="true" outlineLevel="0" collapsed="false">
      <c r="A164" s="31"/>
      <c r="B164" s="32"/>
      <c r="C164" s="32"/>
      <c r="D164" s="32"/>
      <c r="E164" s="33"/>
      <c r="F164" s="32"/>
      <c r="G164" s="9" t="str">
        <f aca="false">IF(COUNTA(A164:F164)=0,"",IF(OR(NOT(ISNUMBER(A164)),NOT(ISNUMBER(E164)),E164&lt;0,F164="",AND(B164&lt;&gt;"Gasto",B164&lt;&gt;"Aporte",B164&lt;&gt;"Traspaso",B164&lt;&gt;"Devolución"),AND(OR(B164="Gasto",B164="Traspaso"),COUNTIFS(Sobres!A16:A27,C164)&lt;&gt;1),AND(OR(B164="Aporte",B164="Devolución",B164="Traspaso"),COUNTIFS(Sobres!A16:A27,D164)&lt;&gt;1),AND(OR(B164="Aporte",B164="Devolución"),C164&lt;&gt;""),AND(B164="Gasto",D164&lt;&gt;""),AND(B164="Traspaso",C164=D164)),"REVISAR datos","Correcto"))</f>
        <v/>
      </c>
      <c r="H164" s="23" t="str">
        <f aca="false">IF(C164="","",IF(COUNTIFS(Sobres!A16:A27,C164)=1,INDEX(Sobres!B16:B27,MATCH(C164,Sobres!A16:A27,0)),"REVISAR clave"))</f>
        <v/>
      </c>
      <c r="I164" s="23" t="str">
        <f aca="false">IF(D164="","",IF(COUNTIFS(Sobres!A16:A27,D164)=1,INDEX(Sobres!B16:B27,MATCH(D164,Sobres!A16:A27,0)),"REVISAR clave"))</f>
        <v/>
      </c>
      <c r="J164" s="1" t="n">
        <f aca="false">IF(COUNTA(A164:F164)&gt;0,ROW(),0)</f>
        <v>0</v>
      </c>
    </row>
    <row r="165" customFormat="false" ht="30" hidden="false" customHeight="true" outlineLevel="0" collapsed="false">
      <c r="A165" s="31"/>
      <c r="B165" s="32"/>
      <c r="C165" s="32"/>
      <c r="D165" s="32"/>
      <c r="E165" s="33"/>
      <c r="F165" s="32"/>
      <c r="G165" s="9" t="str">
        <f aca="false">IF(COUNTA(A165:F165)=0,"",IF(OR(NOT(ISNUMBER(A165)),NOT(ISNUMBER(E165)),E165&lt;0,F165="",AND(B165&lt;&gt;"Gasto",B165&lt;&gt;"Aporte",B165&lt;&gt;"Traspaso",B165&lt;&gt;"Devolución"),AND(OR(B165="Gasto",B165="Traspaso"),COUNTIFS(Sobres!A16:A27,C165)&lt;&gt;1),AND(OR(B165="Aporte",B165="Devolución",B165="Traspaso"),COUNTIFS(Sobres!A16:A27,D165)&lt;&gt;1),AND(OR(B165="Aporte",B165="Devolución"),C165&lt;&gt;""),AND(B165="Gasto",D165&lt;&gt;""),AND(B165="Traspaso",C165=D165)),"REVISAR datos","Correcto"))</f>
        <v/>
      </c>
      <c r="H165" s="23" t="str">
        <f aca="false">IF(C165="","",IF(COUNTIFS(Sobres!A16:A27,C165)=1,INDEX(Sobres!B16:B27,MATCH(C165,Sobres!A16:A27,0)),"REVISAR clave"))</f>
        <v/>
      </c>
      <c r="I165" s="23" t="str">
        <f aca="false">IF(D165="","",IF(COUNTIFS(Sobres!A16:A27,D165)=1,INDEX(Sobres!B16:B27,MATCH(D165,Sobres!A16:A27,0)),"REVISAR clave"))</f>
        <v/>
      </c>
      <c r="J165" s="1" t="n">
        <f aca="false">IF(COUNTA(A165:F165)&gt;0,ROW(),0)</f>
        <v>0</v>
      </c>
    </row>
    <row r="166" customFormat="false" ht="30" hidden="false" customHeight="true" outlineLevel="0" collapsed="false">
      <c r="A166" s="31"/>
      <c r="B166" s="32"/>
      <c r="C166" s="32"/>
      <c r="D166" s="32"/>
      <c r="E166" s="33"/>
      <c r="F166" s="32"/>
      <c r="G166" s="9" t="str">
        <f aca="false">IF(COUNTA(A166:F166)=0,"",IF(OR(NOT(ISNUMBER(A166)),NOT(ISNUMBER(E166)),E166&lt;0,F166="",AND(B166&lt;&gt;"Gasto",B166&lt;&gt;"Aporte",B166&lt;&gt;"Traspaso",B166&lt;&gt;"Devolución"),AND(OR(B166="Gasto",B166="Traspaso"),COUNTIFS(Sobres!A16:A27,C166)&lt;&gt;1),AND(OR(B166="Aporte",B166="Devolución",B166="Traspaso"),COUNTIFS(Sobres!A16:A27,D166)&lt;&gt;1),AND(OR(B166="Aporte",B166="Devolución"),C166&lt;&gt;""),AND(B166="Gasto",D166&lt;&gt;""),AND(B166="Traspaso",C166=D166)),"REVISAR datos","Correcto"))</f>
        <v/>
      </c>
      <c r="H166" s="23" t="str">
        <f aca="false">IF(C166="","",IF(COUNTIFS(Sobres!A16:A27,C166)=1,INDEX(Sobres!B16:B27,MATCH(C166,Sobres!A16:A27,0)),"REVISAR clave"))</f>
        <v/>
      </c>
      <c r="I166" s="23" t="str">
        <f aca="false">IF(D166="","",IF(COUNTIFS(Sobres!A16:A27,D166)=1,INDEX(Sobres!B16:B27,MATCH(D166,Sobres!A16:A27,0)),"REVISAR clave"))</f>
        <v/>
      </c>
      <c r="J166" s="1" t="n">
        <f aca="false">IF(COUNTA(A166:F166)&gt;0,ROW(),0)</f>
        <v>0</v>
      </c>
    </row>
    <row r="167" customFormat="false" ht="30" hidden="false" customHeight="true" outlineLevel="0" collapsed="false">
      <c r="A167" s="31"/>
      <c r="B167" s="32"/>
      <c r="C167" s="32"/>
      <c r="D167" s="32"/>
      <c r="E167" s="33"/>
      <c r="F167" s="32"/>
      <c r="G167" s="9" t="str">
        <f aca="false">IF(COUNTA(A167:F167)=0,"",IF(OR(NOT(ISNUMBER(A167)),NOT(ISNUMBER(E167)),E167&lt;0,F167="",AND(B167&lt;&gt;"Gasto",B167&lt;&gt;"Aporte",B167&lt;&gt;"Traspaso",B167&lt;&gt;"Devolución"),AND(OR(B167="Gasto",B167="Traspaso"),COUNTIFS(Sobres!A16:A27,C167)&lt;&gt;1),AND(OR(B167="Aporte",B167="Devolución",B167="Traspaso"),COUNTIFS(Sobres!A16:A27,D167)&lt;&gt;1),AND(OR(B167="Aporte",B167="Devolución"),C167&lt;&gt;""),AND(B167="Gasto",D167&lt;&gt;""),AND(B167="Traspaso",C167=D167)),"REVISAR datos","Correcto"))</f>
        <v/>
      </c>
      <c r="H167" s="23" t="str">
        <f aca="false">IF(C167="","",IF(COUNTIFS(Sobres!A16:A27,C167)=1,INDEX(Sobres!B16:B27,MATCH(C167,Sobres!A16:A27,0)),"REVISAR clave"))</f>
        <v/>
      </c>
      <c r="I167" s="23" t="str">
        <f aca="false">IF(D167="","",IF(COUNTIFS(Sobres!A16:A27,D167)=1,INDEX(Sobres!B16:B27,MATCH(D167,Sobres!A16:A27,0)),"REVISAR clave"))</f>
        <v/>
      </c>
      <c r="J167" s="1" t="n">
        <f aca="false">IF(COUNTA(A167:F167)&gt;0,ROW(),0)</f>
        <v>0</v>
      </c>
    </row>
    <row r="168" customFormat="false" ht="30" hidden="false" customHeight="true" outlineLevel="0" collapsed="false">
      <c r="A168" s="31"/>
      <c r="B168" s="32"/>
      <c r="C168" s="32"/>
      <c r="D168" s="32"/>
      <c r="E168" s="33"/>
      <c r="F168" s="32"/>
      <c r="G168" s="9" t="str">
        <f aca="false">IF(COUNTA(A168:F168)=0,"",IF(OR(NOT(ISNUMBER(A168)),NOT(ISNUMBER(E168)),E168&lt;0,F168="",AND(B168&lt;&gt;"Gasto",B168&lt;&gt;"Aporte",B168&lt;&gt;"Traspaso",B168&lt;&gt;"Devolución"),AND(OR(B168="Gasto",B168="Traspaso"),COUNTIFS(Sobres!A16:A27,C168)&lt;&gt;1),AND(OR(B168="Aporte",B168="Devolución",B168="Traspaso"),COUNTIFS(Sobres!A16:A27,D168)&lt;&gt;1),AND(OR(B168="Aporte",B168="Devolución"),C168&lt;&gt;""),AND(B168="Gasto",D168&lt;&gt;""),AND(B168="Traspaso",C168=D168)),"REVISAR datos","Correcto"))</f>
        <v/>
      </c>
      <c r="H168" s="23" t="str">
        <f aca="false">IF(C168="","",IF(COUNTIFS(Sobres!A16:A27,C168)=1,INDEX(Sobres!B16:B27,MATCH(C168,Sobres!A16:A27,0)),"REVISAR clave"))</f>
        <v/>
      </c>
      <c r="I168" s="23" t="str">
        <f aca="false">IF(D168="","",IF(COUNTIFS(Sobres!A16:A27,D168)=1,INDEX(Sobres!B16:B27,MATCH(D168,Sobres!A16:A27,0)),"REVISAR clave"))</f>
        <v/>
      </c>
      <c r="J168" s="1" t="n">
        <f aca="false">IF(COUNTA(A168:F168)&gt;0,ROW(),0)</f>
        <v>0</v>
      </c>
    </row>
    <row r="169" customFormat="false" ht="30" hidden="false" customHeight="true" outlineLevel="0" collapsed="false">
      <c r="A169" s="31"/>
      <c r="B169" s="32"/>
      <c r="C169" s="32"/>
      <c r="D169" s="32"/>
      <c r="E169" s="33"/>
      <c r="F169" s="32"/>
      <c r="G169" s="9" t="str">
        <f aca="false">IF(COUNTA(A169:F169)=0,"",IF(OR(NOT(ISNUMBER(A169)),NOT(ISNUMBER(E169)),E169&lt;0,F169="",AND(B169&lt;&gt;"Gasto",B169&lt;&gt;"Aporte",B169&lt;&gt;"Traspaso",B169&lt;&gt;"Devolución"),AND(OR(B169="Gasto",B169="Traspaso"),COUNTIFS(Sobres!A16:A27,C169)&lt;&gt;1),AND(OR(B169="Aporte",B169="Devolución",B169="Traspaso"),COUNTIFS(Sobres!A16:A27,D169)&lt;&gt;1),AND(OR(B169="Aporte",B169="Devolución"),C169&lt;&gt;""),AND(B169="Gasto",D169&lt;&gt;""),AND(B169="Traspaso",C169=D169)),"REVISAR datos","Correcto"))</f>
        <v/>
      </c>
      <c r="H169" s="23" t="str">
        <f aca="false">IF(C169="","",IF(COUNTIFS(Sobres!A16:A27,C169)=1,INDEX(Sobres!B16:B27,MATCH(C169,Sobres!A16:A27,0)),"REVISAR clave"))</f>
        <v/>
      </c>
      <c r="I169" s="23" t="str">
        <f aca="false">IF(D169="","",IF(COUNTIFS(Sobres!A16:A27,D169)=1,INDEX(Sobres!B16:B27,MATCH(D169,Sobres!A16:A27,0)),"REVISAR clave"))</f>
        <v/>
      </c>
      <c r="J169" s="1" t="n">
        <f aca="false">IF(COUNTA(A169:F169)&gt;0,ROW(),0)</f>
        <v>0</v>
      </c>
    </row>
    <row r="170" customFormat="false" ht="30" hidden="false" customHeight="true" outlineLevel="0" collapsed="false">
      <c r="A170" s="31"/>
      <c r="B170" s="32"/>
      <c r="C170" s="32"/>
      <c r="D170" s="32"/>
      <c r="E170" s="33"/>
      <c r="F170" s="32"/>
      <c r="G170" s="9" t="str">
        <f aca="false">IF(COUNTA(A170:F170)=0,"",IF(OR(NOT(ISNUMBER(A170)),NOT(ISNUMBER(E170)),E170&lt;0,F170="",AND(B170&lt;&gt;"Gasto",B170&lt;&gt;"Aporte",B170&lt;&gt;"Traspaso",B170&lt;&gt;"Devolución"),AND(OR(B170="Gasto",B170="Traspaso"),COUNTIFS(Sobres!A16:A27,C170)&lt;&gt;1),AND(OR(B170="Aporte",B170="Devolución",B170="Traspaso"),COUNTIFS(Sobres!A16:A27,D170)&lt;&gt;1),AND(OR(B170="Aporte",B170="Devolución"),C170&lt;&gt;""),AND(B170="Gasto",D170&lt;&gt;""),AND(B170="Traspaso",C170=D170)),"REVISAR datos","Correcto"))</f>
        <v/>
      </c>
      <c r="H170" s="23" t="str">
        <f aca="false">IF(C170="","",IF(COUNTIFS(Sobres!A16:A27,C170)=1,INDEX(Sobres!B16:B27,MATCH(C170,Sobres!A16:A27,0)),"REVISAR clave"))</f>
        <v/>
      </c>
      <c r="I170" s="23" t="str">
        <f aca="false">IF(D170="","",IF(COUNTIFS(Sobres!A16:A27,D170)=1,INDEX(Sobres!B16:B27,MATCH(D170,Sobres!A16:A27,0)),"REVISAR clave"))</f>
        <v/>
      </c>
      <c r="J170" s="1" t="n">
        <f aca="false">IF(COUNTA(A170:F170)&gt;0,ROW(),0)</f>
        <v>0</v>
      </c>
    </row>
    <row r="171" customFormat="false" ht="30" hidden="false" customHeight="true" outlineLevel="0" collapsed="false">
      <c r="A171" s="31"/>
      <c r="B171" s="32"/>
      <c r="C171" s="32"/>
      <c r="D171" s="32"/>
      <c r="E171" s="33"/>
      <c r="F171" s="32"/>
      <c r="G171" s="9" t="str">
        <f aca="false">IF(COUNTA(A171:F171)=0,"",IF(OR(NOT(ISNUMBER(A171)),NOT(ISNUMBER(E171)),E171&lt;0,F171="",AND(B171&lt;&gt;"Gasto",B171&lt;&gt;"Aporte",B171&lt;&gt;"Traspaso",B171&lt;&gt;"Devolución"),AND(OR(B171="Gasto",B171="Traspaso"),COUNTIFS(Sobres!A16:A27,C171)&lt;&gt;1),AND(OR(B171="Aporte",B171="Devolución",B171="Traspaso"),COUNTIFS(Sobres!A16:A27,D171)&lt;&gt;1),AND(OR(B171="Aporte",B171="Devolución"),C171&lt;&gt;""),AND(B171="Gasto",D171&lt;&gt;""),AND(B171="Traspaso",C171=D171)),"REVISAR datos","Correcto"))</f>
        <v/>
      </c>
      <c r="H171" s="23" t="str">
        <f aca="false">IF(C171="","",IF(COUNTIFS(Sobres!A16:A27,C171)=1,INDEX(Sobres!B16:B27,MATCH(C171,Sobres!A16:A27,0)),"REVISAR clave"))</f>
        <v/>
      </c>
      <c r="I171" s="23" t="str">
        <f aca="false">IF(D171="","",IF(COUNTIFS(Sobres!A16:A27,D171)=1,INDEX(Sobres!B16:B27,MATCH(D171,Sobres!A16:A27,0)),"REVISAR clave"))</f>
        <v/>
      </c>
      <c r="J171" s="1" t="n">
        <f aca="false">IF(COUNTA(A171:F171)&gt;0,ROW(),0)</f>
        <v>0</v>
      </c>
    </row>
    <row r="172" customFormat="false" ht="30" hidden="false" customHeight="true" outlineLevel="0" collapsed="false">
      <c r="A172" s="31"/>
      <c r="B172" s="32"/>
      <c r="C172" s="32"/>
      <c r="D172" s="32"/>
      <c r="E172" s="33"/>
      <c r="F172" s="32"/>
      <c r="G172" s="9" t="str">
        <f aca="false">IF(COUNTA(A172:F172)=0,"",IF(OR(NOT(ISNUMBER(A172)),NOT(ISNUMBER(E172)),E172&lt;0,F172="",AND(B172&lt;&gt;"Gasto",B172&lt;&gt;"Aporte",B172&lt;&gt;"Traspaso",B172&lt;&gt;"Devolución"),AND(OR(B172="Gasto",B172="Traspaso"),COUNTIFS(Sobres!A16:A27,C172)&lt;&gt;1),AND(OR(B172="Aporte",B172="Devolución",B172="Traspaso"),COUNTIFS(Sobres!A16:A27,D172)&lt;&gt;1),AND(OR(B172="Aporte",B172="Devolución"),C172&lt;&gt;""),AND(B172="Gasto",D172&lt;&gt;""),AND(B172="Traspaso",C172=D172)),"REVISAR datos","Correcto"))</f>
        <v/>
      </c>
      <c r="H172" s="23" t="str">
        <f aca="false">IF(C172="","",IF(COUNTIFS(Sobres!A16:A27,C172)=1,INDEX(Sobres!B16:B27,MATCH(C172,Sobres!A16:A27,0)),"REVISAR clave"))</f>
        <v/>
      </c>
      <c r="I172" s="23" t="str">
        <f aca="false">IF(D172="","",IF(COUNTIFS(Sobres!A16:A27,D172)=1,INDEX(Sobres!B16:B27,MATCH(D172,Sobres!A16:A27,0)),"REVISAR clave"))</f>
        <v/>
      </c>
      <c r="J172" s="1" t="n">
        <f aca="false">IF(COUNTA(A172:F172)&gt;0,ROW(),0)</f>
        <v>0</v>
      </c>
    </row>
    <row r="173" customFormat="false" ht="30" hidden="false" customHeight="true" outlineLevel="0" collapsed="false">
      <c r="A173" s="31"/>
      <c r="B173" s="32"/>
      <c r="C173" s="32"/>
      <c r="D173" s="32"/>
      <c r="E173" s="33"/>
      <c r="F173" s="32"/>
      <c r="G173" s="9" t="str">
        <f aca="false">IF(COUNTA(A173:F173)=0,"",IF(OR(NOT(ISNUMBER(A173)),NOT(ISNUMBER(E173)),E173&lt;0,F173="",AND(B173&lt;&gt;"Gasto",B173&lt;&gt;"Aporte",B173&lt;&gt;"Traspaso",B173&lt;&gt;"Devolución"),AND(OR(B173="Gasto",B173="Traspaso"),COUNTIFS(Sobres!A16:A27,C173)&lt;&gt;1),AND(OR(B173="Aporte",B173="Devolución",B173="Traspaso"),COUNTIFS(Sobres!A16:A27,D173)&lt;&gt;1),AND(OR(B173="Aporte",B173="Devolución"),C173&lt;&gt;""),AND(B173="Gasto",D173&lt;&gt;""),AND(B173="Traspaso",C173=D173)),"REVISAR datos","Correcto"))</f>
        <v/>
      </c>
      <c r="H173" s="23" t="str">
        <f aca="false">IF(C173="","",IF(COUNTIFS(Sobres!A16:A27,C173)=1,INDEX(Sobres!B16:B27,MATCH(C173,Sobres!A16:A27,0)),"REVISAR clave"))</f>
        <v/>
      </c>
      <c r="I173" s="23" t="str">
        <f aca="false">IF(D173="","",IF(COUNTIFS(Sobres!A16:A27,D173)=1,INDEX(Sobres!B16:B27,MATCH(D173,Sobres!A16:A27,0)),"REVISAR clave"))</f>
        <v/>
      </c>
      <c r="J173" s="1" t="n">
        <f aca="false">IF(COUNTA(A173:F173)&gt;0,ROW(),0)</f>
        <v>0</v>
      </c>
    </row>
    <row r="174" customFormat="false" ht="30" hidden="false" customHeight="true" outlineLevel="0" collapsed="false">
      <c r="A174" s="31"/>
      <c r="B174" s="32"/>
      <c r="C174" s="32"/>
      <c r="D174" s="32"/>
      <c r="E174" s="33"/>
      <c r="F174" s="32"/>
      <c r="G174" s="9" t="str">
        <f aca="false">IF(COUNTA(A174:F174)=0,"",IF(OR(NOT(ISNUMBER(A174)),NOT(ISNUMBER(E174)),E174&lt;0,F174="",AND(B174&lt;&gt;"Gasto",B174&lt;&gt;"Aporte",B174&lt;&gt;"Traspaso",B174&lt;&gt;"Devolución"),AND(OR(B174="Gasto",B174="Traspaso"),COUNTIFS(Sobres!A16:A27,C174)&lt;&gt;1),AND(OR(B174="Aporte",B174="Devolución",B174="Traspaso"),COUNTIFS(Sobres!A16:A27,D174)&lt;&gt;1),AND(OR(B174="Aporte",B174="Devolución"),C174&lt;&gt;""),AND(B174="Gasto",D174&lt;&gt;""),AND(B174="Traspaso",C174=D174)),"REVISAR datos","Correcto"))</f>
        <v/>
      </c>
      <c r="H174" s="23" t="str">
        <f aca="false">IF(C174="","",IF(COUNTIFS(Sobres!A16:A27,C174)=1,INDEX(Sobres!B16:B27,MATCH(C174,Sobres!A16:A27,0)),"REVISAR clave"))</f>
        <v/>
      </c>
      <c r="I174" s="23" t="str">
        <f aca="false">IF(D174="","",IF(COUNTIFS(Sobres!A16:A27,D174)=1,INDEX(Sobres!B16:B27,MATCH(D174,Sobres!A16:A27,0)),"REVISAR clave"))</f>
        <v/>
      </c>
      <c r="J174" s="1" t="n">
        <f aca="false">IF(COUNTA(A174:F174)&gt;0,ROW(),0)</f>
        <v>0</v>
      </c>
    </row>
    <row r="175" customFormat="false" ht="30" hidden="false" customHeight="true" outlineLevel="0" collapsed="false">
      <c r="A175" s="31"/>
      <c r="B175" s="32"/>
      <c r="C175" s="32"/>
      <c r="D175" s="32"/>
      <c r="E175" s="33"/>
      <c r="F175" s="32"/>
      <c r="G175" s="9" t="str">
        <f aca="false">IF(COUNTA(A175:F175)=0,"",IF(OR(NOT(ISNUMBER(A175)),NOT(ISNUMBER(E175)),E175&lt;0,F175="",AND(B175&lt;&gt;"Gasto",B175&lt;&gt;"Aporte",B175&lt;&gt;"Traspaso",B175&lt;&gt;"Devolución"),AND(OR(B175="Gasto",B175="Traspaso"),COUNTIFS(Sobres!A16:A27,C175)&lt;&gt;1),AND(OR(B175="Aporte",B175="Devolución",B175="Traspaso"),COUNTIFS(Sobres!A16:A27,D175)&lt;&gt;1),AND(OR(B175="Aporte",B175="Devolución"),C175&lt;&gt;""),AND(B175="Gasto",D175&lt;&gt;""),AND(B175="Traspaso",C175=D175)),"REVISAR datos","Correcto"))</f>
        <v/>
      </c>
      <c r="H175" s="23" t="str">
        <f aca="false">IF(C175="","",IF(COUNTIFS(Sobres!A16:A27,C175)=1,INDEX(Sobres!B16:B27,MATCH(C175,Sobres!A16:A27,0)),"REVISAR clave"))</f>
        <v/>
      </c>
      <c r="I175" s="23" t="str">
        <f aca="false">IF(D175="","",IF(COUNTIFS(Sobres!A16:A27,D175)=1,INDEX(Sobres!B16:B27,MATCH(D175,Sobres!A16:A27,0)),"REVISAR clave"))</f>
        <v/>
      </c>
      <c r="J175" s="1" t="n">
        <f aca="false">IF(COUNTA(A175:F175)&gt;0,ROW(),0)</f>
        <v>0</v>
      </c>
    </row>
    <row r="176" customFormat="false" ht="30" hidden="false" customHeight="true" outlineLevel="0" collapsed="false">
      <c r="A176" s="31"/>
      <c r="B176" s="32"/>
      <c r="C176" s="32"/>
      <c r="D176" s="32"/>
      <c r="E176" s="33"/>
      <c r="F176" s="32"/>
      <c r="G176" s="9" t="str">
        <f aca="false">IF(COUNTA(A176:F176)=0,"",IF(OR(NOT(ISNUMBER(A176)),NOT(ISNUMBER(E176)),E176&lt;0,F176="",AND(B176&lt;&gt;"Gasto",B176&lt;&gt;"Aporte",B176&lt;&gt;"Traspaso",B176&lt;&gt;"Devolución"),AND(OR(B176="Gasto",B176="Traspaso"),COUNTIFS(Sobres!A16:A27,C176)&lt;&gt;1),AND(OR(B176="Aporte",B176="Devolución",B176="Traspaso"),COUNTIFS(Sobres!A16:A27,D176)&lt;&gt;1),AND(OR(B176="Aporte",B176="Devolución"),C176&lt;&gt;""),AND(B176="Gasto",D176&lt;&gt;""),AND(B176="Traspaso",C176=D176)),"REVISAR datos","Correcto"))</f>
        <v/>
      </c>
      <c r="H176" s="23" t="str">
        <f aca="false">IF(C176="","",IF(COUNTIFS(Sobres!A16:A27,C176)=1,INDEX(Sobres!B16:B27,MATCH(C176,Sobres!A16:A27,0)),"REVISAR clave"))</f>
        <v/>
      </c>
      <c r="I176" s="23" t="str">
        <f aca="false">IF(D176="","",IF(COUNTIFS(Sobres!A16:A27,D176)=1,INDEX(Sobres!B16:B27,MATCH(D176,Sobres!A16:A27,0)),"REVISAR clave"))</f>
        <v/>
      </c>
      <c r="J176" s="1" t="n">
        <f aca="false">IF(COUNTA(A176:F176)&gt;0,ROW(),0)</f>
        <v>0</v>
      </c>
    </row>
    <row r="177" customFormat="false" ht="30" hidden="false" customHeight="true" outlineLevel="0" collapsed="false">
      <c r="A177" s="31"/>
      <c r="B177" s="32"/>
      <c r="C177" s="32"/>
      <c r="D177" s="32"/>
      <c r="E177" s="33"/>
      <c r="F177" s="32"/>
      <c r="G177" s="9" t="str">
        <f aca="false">IF(COUNTA(A177:F177)=0,"",IF(OR(NOT(ISNUMBER(A177)),NOT(ISNUMBER(E177)),E177&lt;0,F177="",AND(B177&lt;&gt;"Gasto",B177&lt;&gt;"Aporte",B177&lt;&gt;"Traspaso",B177&lt;&gt;"Devolución"),AND(OR(B177="Gasto",B177="Traspaso"),COUNTIFS(Sobres!A16:A27,C177)&lt;&gt;1),AND(OR(B177="Aporte",B177="Devolución",B177="Traspaso"),COUNTIFS(Sobres!A16:A27,D177)&lt;&gt;1),AND(OR(B177="Aporte",B177="Devolución"),C177&lt;&gt;""),AND(B177="Gasto",D177&lt;&gt;""),AND(B177="Traspaso",C177=D177)),"REVISAR datos","Correcto"))</f>
        <v/>
      </c>
      <c r="H177" s="23" t="str">
        <f aca="false">IF(C177="","",IF(COUNTIFS(Sobres!A16:A27,C177)=1,INDEX(Sobres!B16:B27,MATCH(C177,Sobres!A16:A27,0)),"REVISAR clave"))</f>
        <v/>
      </c>
      <c r="I177" s="23" t="str">
        <f aca="false">IF(D177="","",IF(COUNTIFS(Sobres!A16:A27,D177)=1,INDEX(Sobres!B16:B27,MATCH(D177,Sobres!A16:A27,0)),"REVISAR clave"))</f>
        <v/>
      </c>
      <c r="J177" s="1" t="n">
        <f aca="false">IF(COUNTA(A177:F177)&gt;0,ROW(),0)</f>
        <v>0</v>
      </c>
    </row>
    <row r="178" customFormat="false" ht="30" hidden="false" customHeight="true" outlineLevel="0" collapsed="false">
      <c r="A178" s="31"/>
      <c r="B178" s="32"/>
      <c r="C178" s="32"/>
      <c r="D178" s="32"/>
      <c r="E178" s="33"/>
      <c r="F178" s="32"/>
      <c r="G178" s="9" t="str">
        <f aca="false">IF(COUNTA(A178:F178)=0,"",IF(OR(NOT(ISNUMBER(A178)),NOT(ISNUMBER(E178)),E178&lt;0,F178="",AND(B178&lt;&gt;"Gasto",B178&lt;&gt;"Aporte",B178&lt;&gt;"Traspaso",B178&lt;&gt;"Devolución"),AND(OR(B178="Gasto",B178="Traspaso"),COUNTIFS(Sobres!A16:A27,C178)&lt;&gt;1),AND(OR(B178="Aporte",B178="Devolución",B178="Traspaso"),COUNTIFS(Sobres!A16:A27,D178)&lt;&gt;1),AND(OR(B178="Aporte",B178="Devolución"),C178&lt;&gt;""),AND(B178="Gasto",D178&lt;&gt;""),AND(B178="Traspaso",C178=D178)),"REVISAR datos","Correcto"))</f>
        <v/>
      </c>
      <c r="H178" s="23" t="str">
        <f aca="false">IF(C178="","",IF(COUNTIFS(Sobres!A16:A27,C178)=1,INDEX(Sobres!B16:B27,MATCH(C178,Sobres!A16:A27,0)),"REVISAR clave"))</f>
        <v/>
      </c>
      <c r="I178" s="23" t="str">
        <f aca="false">IF(D178="","",IF(COUNTIFS(Sobres!A16:A27,D178)=1,INDEX(Sobres!B16:B27,MATCH(D178,Sobres!A16:A27,0)),"REVISAR clave"))</f>
        <v/>
      </c>
      <c r="J178" s="1" t="n">
        <f aca="false">IF(COUNTA(A178:F178)&gt;0,ROW(),0)</f>
        <v>0</v>
      </c>
    </row>
    <row r="179" customFormat="false" ht="30" hidden="false" customHeight="true" outlineLevel="0" collapsed="false">
      <c r="A179" s="31"/>
      <c r="B179" s="32"/>
      <c r="C179" s="32"/>
      <c r="D179" s="32"/>
      <c r="E179" s="33"/>
      <c r="F179" s="32"/>
      <c r="G179" s="9" t="str">
        <f aca="false">IF(COUNTA(A179:F179)=0,"",IF(OR(NOT(ISNUMBER(A179)),NOT(ISNUMBER(E179)),E179&lt;0,F179="",AND(B179&lt;&gt;"Gasto",B179&lt;&gt;"Aporte",B179&lt;&gt;"Traspaso",B179&lt;&gt;"Devolución"),AND(OR(B179="Gasto",B179="Traspaso"),COUNTIFS(Sobres!A16:A27,C179)&lt;&gt;1),AND(OR(B179="Aporte",B179="Devolución",B179="Traspaso"),COUNTIFS(Sobres!A16:A27,D179)&lt;&gt;1),AND(OR(B179="Aporte",B179="Devolución"),C179&lt;&gt;""),AND(B179="Gasto",D179&lt;&gt;""),AND(B179="Traspaso",C179=D179)),"REVISAR datos","Correcto"))</f>
        <v/>
      </c>
      <c r="H179" s="23" t="str">
        <f aca="false">IF(C179="","",IF(COUNTIFS(Sobres!A16:A27,C179)=1,INDEX(Sobres!B16:B27,MATCH(C179,Sobres!A16:A27,0)),"REVISAR clave"))</f>
        <v/>
      </c>
      <c r="I179" s="23" t="str">
        <f aca="false">IF(D179="","",IF(COUNTIFS(Sobres!A16:A27,D179)=1,INDEX(Sobres!B16:B27,MATCH(D179,Sobres!A16:A27,0)),"REVISAR clave"))</f>
        <v/>
      </c>
      <c r="J179" s="1" t="n">
        <f aca="false">IF(COUNTA(A179:F179)&gt;0,ROW(),0)</f>
        <v>0</v>
      </c>
    </row>
    <row r="180" customFormat="false" ht="30" hidden="false" customHeight="true" outlineLevel="0" collapsed="false">
      <c r="A180" s="31"/>
      <c r="B180" s="32"/>
      <c r="C180" s="32"/>
      <c r="D180" s="32"/>
      <c r="E180" s="33"/>
      <c r="F180" s="32"/>
      <c r="G180" s="9" t="str">
        <f aca="false">IF(COUNTA(A180:F180)=0,"",IF(OR(NOT(ISNUMBER(A180)),NOT(ISNUMBER(E180)),E180&lt;0,F180="",AND(B180&lt;&gt;"Gasto",B180&lt;&gt;"Aporte",B180&lt;&gt;"Traspaso",B180&lt;&gt;"Devolución"),AND(OR(B180="Gasto",B180="Traspaso"),COUNTIFS(Sobres!A16:A27,C180)&lt;&gt;1),AND(OR(B180="Aporte",B180="Devolución",B180="Traspaso"),COUNTIFS(Sobres!A16:A27,D180)&lt;&gt;1),AND(OR(B180="Aporte",B180="Devolución"),C180&lt;&gt;""),AND(B180="Gasto",D180&lt;&gt;""),AND(B180="Traspaso",C180=D180)),"REVISAR datos","Correcto"))</f>
        <v/>
      </c>
      <c r="H180" s="23" t="str">
        <f aca="false">IF(C180="","",IF(COUNTIFS(Sobres!A16:A27,C180)=1,INDEX(Sobres!B16:B27,MATCH(C180,Sobres!A16:A27,0)),"REVISAR clave"))</f>
        <v/>
      </c>
      <c r="I180" s="23" t="str">
        <f aca="false">IF(D180="","",IF(COUNTIFS(Sobres!A16:A27,D180)=1,INDEX(Sobres!B16:B27,MATCH(D180,Sobres!A16:A27,0)),"REVISAR clave"))</f>
        <v/>
      </c>
      <c r="J180" s="1" t="n">
        <f aca="false">IF(COUNTA(A180:F180)&gt;0,ROW(),0)</f>
        <v>0</v>
      </c>
    </row>
    <row r="181" customFormat="false" ht="30" hidden="false" customHeight="true" outlineLevel="0" collapsed="false">
      <c r="A181" s="31"/>
      <c r="B181" s="32"/>
      <c r="C181" s="32"/>
      <c r="D181" s="32"/>
      <c r="E181" s="33"/>
      <c r="F181" s="32"/>
      <c r="G181" s="9" t="str">
        <f aca="false">IF(COUNTA(A181:F181)=0,"",IF(OR(NOT(ISNUMBER(A181)),NOT(ISNUMBER(E181)),E181&lt;0,F181="",AND(B181&lt;&gt;"Gasto",B181&lt;&gt;"Aporte",B181&lt;&gt;"Traspaso",B181&lt;&gt;"Devolución"),AND(OR(B181="Gasto",B181="Traspaso"),COUNTIFS(Sobres!A16:A27,C181)&lt;&gt;1),AND(OR(B181="Aporte",B181="Devolución",B181="Traspaso"),COUNTIFS(Sobres!A16:A27,D181)&lt;&gt;1),AND(OR(B181="Aporte",B181="Devolución"),C181&lt;&gt;""),AND(B181="Gasto",D181&lt;&gt;""),AND(B181="Traspaso",C181=D181)),"REVISAR datos","Correcto"))</f>
        <v/>
      </c>
      <c r="H181" s="23" t="str">
        <f aca="false">IF(C181="","",IF(COUNTIFS(Sobres!A16:A27,C181)=1,INDEX(Sobres!B16:B27,MATCH(C181,Sobres!A16:A27,0)),"REVISAR clave"))</f>
        <v/>
      </c>
      <c r="I181" s="23" t="str">
        <f aca="false">IF(D181="","",IF(COUNTIFS(Sobres!A16:A27,D181)=1,INDEX(Sobres!B16:B27,MATCH(D181,Sobres!A16:A27,0)),"REVISAR clave"))</f>
        <v/>
      </c>
      <c r="J181" s="1" t="n">
        <f aca="false">IF(COUNTA(A181:F181)&gt;0,ROW(),0)</f>
        <v>0</v>
      </c>
    </row>
    <row r="182" customFormat="false" ht="30" hidden="false" customHeight="true" outlineLevel="0" collapsed="false">
      <c r="A182" s="31"/>
      <c r="B182" s="32"/>
      <c r="C182" s="32"/>
      <c r="D182" s="32"/>
      <c r="E182" s="33"/>
      <c r="F182" s="32"/>
      <c r="G182" s="9" t="str">
        <f aca="false">IF(COUNTA(A182:F182)=0,"",IF(OR(NOT(ISNUMBER(A182)),NOT(ISNUMBER(E182)),E182&lt;0,F182="",AND(B182&lt;&gt;"Gasto",B182&lt;&gt;"Aporte",B182&lt;&gt;"Traspaso",B182&lt;&gt;"Devolución"),AND(OR(B182="Gasto",B182="Traspaso"),COUNTIFS(Sobres!A16:A27,C182)&lt;&gt;1),AND(OR(B182="Aporte",B182="Devolución",B182="Traspaso"),COUNTIFS(Sobres!A16:A27,D182)&lt;&gt;1),AND(OR(B182="Aporte",B182="Devolución"),C182&lt;&gt;""),AND(B182="Gasto",D182&lt;&gt;""),AND(B182="Traspaso",C182=D182)),"REVISAR datos","Correcto"))</f>
        <v/>
      </c>
      <c r="H182" s="23" t="str">
        <f aca="false">IF(C182="","",IF(COUNTIFS(Sobres!A16:A27,C182)=1,INDEX(Sobres!B16:B27,MATCH(C182,Sobres!A16:A27,0)),"REVISAR clave"))</f>
        <v/>
      </c>
      <c r="I182" s="23" t="str">
        <f aca="false">IF(D182="","",IF(COUNTIFS(Sobres!A16:A27,D182)=1,INDEX(Sobres!B16:B27,MATCH(D182,Sobres!A16:A27,0)),"REVISAR clave"))</f>
        <v/>
      </c>
      <c r="J182" s="1" t="n">
        <f aca="false">IF(COUNTA(A182:F182)&gt;0,ROW(),0)</f>
        <v>0</v>
      </c>
    </row>
    <row r="183" customFormat="false" ht="30" hidden="false" customHeight="true" outlineLevel="0" collapsed="false">
      <c r="A183" s="31"/>
      <c r="B183" s="32"/>
      <c r="C183" s="32"/>
      <c r="D183" s="32"/>
      <c r="E183" s="33"/>
      <c r="F183" s="32"/>
      <c r="G183" s="9" t="str">
        <f aca="false">IF(COUNTA(A183:F183)=0,"",IF(OR(NOT(ISNUMBER(A183)),NOT(ISNUMBER(E183)),E183&lt;0,F183="",AND(B183&lt;&gt;"Gasto",B183&lt;&gt;"Aporte",B183&lt;&gt;"Traspaso",B183&lt;&gt;"Devolución"),AND(OR(B183="Gasto",B183="Traspaso"),COUNTIFS(Sobres!A16:A27,C183)&lt;&gt;1),AND(OR(B183="Aporte",B183="Devolución",B183="Traspaso"),COUNTIFS(Sobres!A16:A27,D183)&lt;&gt;1),AND(OR(B183="Aporte",B183="Devolución"),C183&lt;&gt;""),AND(B183="Gasto",D183&lt;&gt;""),AND(B183="Traspaso",C183=D183)),"REVISAR datos","Correcto"))</f>
        <v/>
      </c>
      <c r="H183" s="23" t="str">
        <f aca="false">IF(C183="","",IF(COUNTIFS(Sobres!A16:A27,C183)=1,INDEX(Sobres!B16:B27,MATCH(C183,Sobres!A16:A27,0)),"REVISAR clave"))</f>
        <v/>
      </c>
      <c r="I183" s="23" t="str">
        <f aca="false">IF(D183="","",IF(COUNTIFS(Sobres!A16:A27,D183)=1,INDEX(Sobres!B16:B27,MATCH(D183,Sobres!A16:A27,0)),"REVISAR clave"))</f>
        <v/>
      </c>
      <c r="J183" s="1" t="n">
        <f aca="false">IF(COUNTA(A183:F183)&gt;0,ROW(),0)</f>
        <v>0</v>
      </c>
    </row>
    <row r="184" customFormat="false" ht="30" hidden="false" customHeight="true" outlineLevel="0" collapsed="false">
      <c r="A184" s="31"/>
      <c r="B184" s="32"/>
      <c r="C184" s="32"/>
      <c r="D184" s="32"/>
      <c r="E184" s="33"/>
      <c r="F184" s="32"/>
      <c r="G184" s="9" t="str">
        <f aca="false">IF(COUNTA(A184:F184)=0,"",IF(OR(NOT(ISNUMBER(A184)),NOT(ISNUMBER(E184)),E184&lt;0,F184="",AND(B184&lt;&gt;"Gasto",B184&lt;&gt;"Aporte",B184&lt;&gt;"Traspaso",B184&lt;&gt;"Devolución"),AND(OR(B184="Gasto",B184="Traspaso"),COUNTIFS(Sobres!A16:A27,C184)&lt;&gt;1),AND(OR(B184="Aporte",B184="Devolución",B184="Traspaso"),COUNTIFS(Sobres!A16:A27,D184)&lt;&gt;1),AND(OR(B184="Aporte",B184="Devolución"),C184&lt;&gt;""),AND(B184="Gasto",D184&lt;&gt;""),AND(B184="Traspaso",C184=D184)),"REVISAR datos","Correcto"))</f>
        <v/>
      </c>
      <c r="H184" s="23" t="str">
        <f aca="false">IF(C184="","",IF(COUNTIFS(Sobres!A16:A27,C184)=1,INDEX(Sobres!B16:B27,MATCH(C184,Sobres!A16:A27,0)),"REVISAR clave"))</f>
        <v/>
      </c>
      <c r="I184" s="23" t="str">
        <f aca="false">IF(D184="","",IF(COUNTIFS(Sobres!A16:A27,D184)=1,INDEX(Sobres!B16:B27,MATCH(D184,Sobres!A16:A27,0)),"REVISAR clave"))</f>
        <v/>
      </c>
      <c r="J184" s="1" t="n">
        <f aca="false">IF(COUNTA(A184:F184)&gt;0,ROW(),0)</f>
        <v>0</v>
      </c>
    </row>
    <row r="185" customFormat="false" ht="30" hidden="false" customHeight="true" outlineLevel="0" collapsed="false">
      <c r="A185" s="31"/>
      <c r="B185" s="32"/>
      <c r="C185" s="32"/>
      <c r="D185" s="32"/>
      <c r="E185" s="33"/>
      <c r="F185" s="32"/>
      <c r="G185" s="9" t="str">
        <f aca="false">IF(COUNTA(A185:F185)=0,"",IF(OR(NOT(ISNUMBER(A185)),NOT(ISNUMBER(E185)),E185&lt;0,F185="",AND(B185&lt;&gt;"Gasto",B185&lt;&gt;"Aporte",B185&lt;&gt;"Traspaso",B185&lt;&gt;"Devolución"),AND(OR(B185="Gasto",B185="Traspaso"),COUNTIFS(Sobres!A16:A27,C185)&lt;&gt;1),AND(OR(B185="Aporte",B185="Devolución",B185="Traspaso"),COUNTIFS(Sobres!A16:A27,D185)&lt;&gt;1),AND(OR(B185="Aporte",B185="Devolución"),C185&lt;&gt;""),AND(B185="Gasto",D185&lt;&gt;""),AND(B185="Traspaso",C185=D185)),"REVISAR datos","Correcto"))</f>
        <v/>
      </c>
      <c r="H185" s="23" t="str">
        <f aca="false">IF(C185="","",IF(COUNTIFS(Sobres!A16:A27,C185)=1,INDEX(Sobres!B16:B27,MATCH(C185,Sobres!A16:A27,0)),"REVISAR clave"))</f>
        <v/>
      </c>
      <c r="I185" s="23" t="str">
        <f aca="false">IF(D185="","",IF(COUNTIFS(Sobres!A16:A27,D185)=1,INDEX(Sobres!B16:B27,MATCH(D185,Sobres!A16:A27,0)),"REVISAR clave"))</f>
        <v/>
      </c>
      <c r="J185" s="1" t="n">
        <f aca="false">IF(COUNTA(A185:F185)&gt;0,ROW(),0)</f>
        <v>0</v>
      </c>
    </row>
    <row r="186" customFormat="false" ht="30" hidden="false" customHeight="true" outlineLevel="0" collapsed="false">
      <c r="A186" s="31"/>
      <c r="B186" s="32"/>
      <c r="C186" s="32"/>
      <c r="D186" s="32"/>
      <c r="E186" s="33"/>
      <c r="F186" s="32"/>
      <c r="G186" s="9" t="str">
        <f aca="false">IF(COUNTA(A186:F186)=0,"",IF(OR(NOT(ISNUMBER(A186)),NOT(ISNUMBER(E186)),E186&lt;0,F186="",AND(B186&lt;&gt;"Gasto",B186&lt;&gt;"Aporte",B186&lt;&gt;"Traspaso",B186&lt;&gt;"Devolución"),AND(OR(B186="Gasto",B186="Traspaso"),COUNTIFS(Sobres!A16:A27,C186)&lt;&gt;1),AND(OR(B186="Aporte",B186="Devolución",B186="Traspaso"),COUNTIFS(Sobres!A16:A27,D186)&lt;&gt;1),AND(OR(B186="Aporte",B186="Devolución"),C186&lt;&gt;""),AND(B186="Gasto",D186&lt;&gt;""),AND(B186="Traspaso",C186=D186)),"REVISAR datos","Correcto"))</f>
        <v/>
      </c>
      <c r="H186" s="23" t="str">
        <f aca="false">IF(C186="","",IF(COUNTIFS(Sobres!A16:A27,C186)=1,INDEX(Sobres!B16:B27,MATCH(C186,Sobres!A16:A27,0)),"REVISAR clave"))</f>
        <v/>
      </c>
      <c r="I186" s="23" t="str">
        <f aca="false">IF(D186="","",IF(COUNTIFS(Sobres!A16:A27,D186)=1,INDEX(Sobres!B16:B27,MATCH(D186,Sobres!A16:A27,0)),"REVISAR clave"))</f>
        <v/>
      </c>
      <c r="J186" s="1" t="n">
        <f aca="false">IF(COUNTA(A186:F186)&gt;0,ROW(),0)</f>
        <v>0</v>
      </c>
    </row>
    <row r="187" customFormat="false" ht="30" hidden="false" customHeight="true" outlineLevel="0" collapsed="false">
      <c r="A187" s="31"/>
      <c r="B187" s="32"/>
      <c r="C187" s="32"/>
      <c r="D187" s="32"/>
      <c r="E187" s="33"/>
      <c r="F187" s="32"/>
      <c r="G187" s="9" t="str">
        <f aca="false">IF(COUNTA(A187:F187)=0,"",IF(OR(NOT(ISNUMBER(A187)),NOT(ISNUMBER(E187)),E187&lt;0,F187="",AND(B187&lt;&gt;"Gasto",B187&lt;&gt;"Aporte",B187&lt;&gt;"Traspaso",B187&lt;&gt;"Devolución"),AND(OR(B187="Gasto",B187="Traspaso"),COUNTIFS(Sobres!A16:A27,C187)&lt;&gt;1),AND(OR(B187="Aporte",B187="Devolución",B187="Traspaso"),COUNTIFS(Sobres!A16:A27,D187)&lt;&gt;1),AND(OR(B187="Aporte",B187="Devolución"),C187&lt;&gt;""),AND(B187="Gasto",D187&lt;&gt;""),AND(B187="Traspaso",C187=D187)),"REVISAR datos","Correcto"))</f>
        <v/>
      </c>
      <c r="H187" s="23" t="str">
        <f aca="false">IF(C187="","",IF(COUNTIFS(Sobres!A16:A27,C187)=1,INDEX(Sobres!B16:B27,MATCH(C187,Sobres!A16:A27,0)),"REVISAR clave"))</f>
        <v/>
      </c>
      <c r="I187" s="23" t="str">
        <f aca="false">IF(D187="","",IF(COUNTIFS(Sobres!A16:A27,D187)=1,INDEX(Sobres!B16:B27,MATCH(D187,Sobres!A16:A27,0)),"REVISAR clave"))</f>
        <v/>
      </c>
      <c r="J187" s="1" t="n">
        <f aca="false">IF(COUNTA(A187:F187)&gt;0,ROW(),0)</f>
        <v>0</v>
      </c>
    </row>
    <row r="188" customFormat="false" ht="30" hidden="false" customHeight="true" outlineLevel="0" collapsed="false">
      <c r="A188" s="31"/>
      <c r="B188" s="32"/>
      <c r="C188" s="32"/>
      <c r="D188" s="32"/>
      <c r="E188" s="33"/>
      <c r="F188" s="32"/>
      <c r="G188" s="9" t="str">
        <f aca="false">IF(COUNTA(A188:F188)=0,"",IF(OR(NOT(ISNUMBER(A188)),NOT(ISNUMBER(E188)),E188&lt;0,F188="",AND(B188&lt;&gt;"Gasto",B188&lt;&gt;"Aporte",B188&lt;&gt;"Traspaso",B188&lt;&gt;"Devolución"),AND(OR(B188="Gasto",B188="Traspaso"),COUNTIFS(Sobres!A16:A27,C188)&lt;&gt;1),AND(OR(B188="Aporte",B188="Devolución",B188="Traspaso"),COUNTIFS(Sobres!A16:A27,D188)&lt;&gt;1),AND(OR(B188="Aporte",B188="Devolución"),C188&lt;&gt;""),AND(B188="Gasto",D188&lt;&gt;""),AND(B188="Traspaso",C188=D188)),"REVISAR datos","Correcto"))</f>
        <v/>
      </c>
      <c r="H188" s="23" t="str">
        <f aca="false">IF(C188="","",IF(COUNTIFS(Sobres!A16:A27,C188)=1,INDEX(Sobres!B16:B27,MATCH(C188,Sobres!A16:A27,0)),"REVISAR clave"))</f>
        <v/>
      </c>
      <c r="I188" s="23" t="str">
        <f aca="false">IF(D188="","",IF(COUNTIFS(Sobres!A16:A27,D188)=1,INDEX(Sobres!B16:B27,MATCH(D188,Sobres!A16:A27,0)),"REVISAR clave"))</f>
        <v/>
      </c>
      <c r="J188" s="1" t="n">
        <f aca="false">IF(COUNTA(A188:F188)&gt;0,ROW(),0)</f>
        <v>0</v>
      </c>
    </row>
    <row r="189" customFormat="false" ht="30" hidden="false" customHeight="true" outlineLevel="0" collapsed="false">
      <c r="A189" s="31"/>
      <c r="B189" s="32"/>
      <c r="C189" s="32"/>
      <c r="D189" s="32"/>
      <c r="E189" s="33"/>
      <c r="F189" s="32"/>
      <c r="G189" s="9" t="str">
        <f aca="false">IF(COUNTA(A189:F189)=0,"",IF(OR(NOT(ISNUMBER(A189)),NOT(ISNUMBER(E189)),E189&lt;0,F189="",AND(B189&lt;&gt;"Gasto",B189&lt;&gt;"Aporte",B189&lt;&gt;"Traspaso",B189&lt;&gt;"Devolución"),AND(OR(B189="Gasto",B189="Traspaso"),COUNTIFS(Sobres!A16:A27,C189)&lt;&gt;1),AND(OR(B189="Aporte",B189="Devolución",B189="Traspaso"),COUNTIFS(Sobres!A16:A27,D189)&lt;&gt;1),AND(OR(B189="Aporte",B189="Devolución"),C189&lt;&gt;""),AND(B189="Gasto",D189&lt;&gt;""),AND(B189="Traspaso",C189=D189)),"REVISAR datos","Correcto"))</f>
        <v/>
      </c>
      <c r="H189" s="23" t="str">
        <f aca="false">IF(C189="","",IF(COUNTIFS(Sobres!A16:A27,C189)=1,INDEX(Sobres!B16:B27,MATCH(C189,Sobres!A16:A27,0)),"REVISAR clave"))</f>
        <v/>
      </c>
      <c r="I189" s="23" t="str">
        <f aca="false">IF(D189="","",IF(COUNTIFS(Sobres!A16:A27,D189)=1,INDEX(Sobres!B16:B27,MATCH(D189,Sobres!A16:A27,0)),"REVISAR clave"))</f>
        <v/>
      </c>
      <c r="J189" s="1" t="n">
        <f aca="false">IF(COUNTA(A189:F189)&gt;0,ROW(),0)</f>
        <v>0</v>
      </c>
    </row>
    <row r="190" customFormat="false" ht="30" hidden="false" customHeight="true" outlineLevel="0" collapsed="false">
      <c r="A190" s="31"/>
      <c r="B190" s="32"/>
      <c r="C190" s="32"/>
      <c r="D190" s="32"/>
      <c r="E190" s="33"/>
      <c r="F190" s="32"/>
      <c r="G190" s="9" t="str">
        <f aca="false">IF(COUNTA(A190:F190)=0,"",IF(OR(NOT(ISNUMBER(A190)),NOT(ISNUMBER(E190)),E190&lt;0,F190="",AND(B190&lt;&gt;"Gasto",B190&lt;&gt;"Aporte",B190&lt;&gt;"Traspaso",B190&lt;&gt;"Devolución"),AND(OR(B190="Gasto",B190="Traspaso"),COUNTIFS(Sobres!A16:A27,C190)&lt;&gt;1),AND(OR(B190="Aporte",B190="Devolución",B190="Traspaso"),COUNTIFS(Sobres!A16:A27,D190)&lt;&gt;1),AND(OR(B190="Aporte",B190="Devolución"),C190&lt;&gt;""),AND(B190="Gasto",D190&lt;&gt;""),AND(B190="Traspaso",C190=D190)),"REVISAR datos","Correcto"))</f>
        <v/>
      </c>
      <c r="H190" s="23" t="str">
        <f aca="false">IF(C190="","",IF(COUNTIFS(Sobres!A16:A27,C190)=1,INDEX(Sobres!B16:B27,MATCH(C190,Sobres!A16:A27,0)),"REVISAR clave"))</f>
        <v/>
      </c>
      <c r="I190" s="23" t="str">
        <f aca="false">IF(D190="","",IF(COUNTIFS(Sobres!A16:A27,D190)=1,INDEX(Sobres!B16:B27,MATCH(D190,Sobres!A16:A27,0)),"REVISAR clave"))</f>
        <v/>
      </c>
      <c r="J190" s="1" t="n">
        <f aca="false">IF(COUNTA(A190:F190)&gt;0,ROW(),0)</f>
        <v>0</v>
      </c>
    </row>
    <row r="191" customFormat="false" ht="30" hidden="false" customHeight="true" outlineLevel="0" collapsed="false">
      <c r="A191" s="31"/>
      <c r="B191" s="32"/>
      <c r="C191" s="32"/>
      <c r="D191" s="32"/>
      <c r="E191" s="33"/>
      <c r="F191" s="32"/>
      <c r="G191" s="9" t="str">
        <f aca="false">IF(COUNTA(A191:F191)=0,"",IF(OR(NOT(ISNUMBER(A191)),NOT(ISNUMBER(E191)),E191&lt;0,F191="",AND(B191&lt;&gt;"Gasto",B191&lt;&gt;"Aporte",B191&lt;&gt;"Traspaso",B191&lt;&gt;"Devolución"),AND(OR(B191="Gasto",B191="Traspaso"),COUNTIFS(Sobres!A16:A27,C191)&lt;&gt;1),AND(OR(B191="Aporte",B191="Devolución",B191="Traspaso"),COUNTIFS(Sobres!A16:A27,D191)&lt;&gt;1),AND(OR(B191="Aporte",B191="Devolución"),C191&lt;&gt;""),AND(B191="Gasto",D191&lt;&gt;""),AND(B191="Traspaso",C191=D191)),"REVISAR datos","Correcto"))</f>
        <v/>
      </c>
      <c r="H191" s="23" t="str">
        <f aca="false">IF(C191="","",IF(COUNTIFS(Sobres!A16:A27,C191)=1,INDEX(Sobres!B16:B27,MATCH(C191,Sobres!A16:A27,0)),"REVISAR clave"))</f>
        <v/>
      </c>
      <c r="I191" s="23" t="str">
        <f aca="false">IF(D191="","",IF(COUNTIFS(Sobres!A16:A27,D191)=1,INDEX(Sobres!B16:B27,MATCH(D191,Sobres!A16:A27,0)),"REVISAR clave"))</f>
        <v/>
      </c>
      <c r="J191" s="1" t="n">
        <f aca="false">IF(COUNTA(A191:F191)&gt;0,ROW(),0)</f>
        <v>0</v>
      </c>
    </row>
    <row r="192" customFormat="false" ht="30" hidden="false" customHeight="true" outlineLevel="0" collapsed="false">
      <c r="A192" s="31"/>
      <c r="B192" s="32"/>
      <c r="C192" s="32"/>
      <c r="D192" s="32"/>
      <c r="E192" s="33"/>
      <c r="F192" s="32"/>
      <c r="G192" s="9" t="str">
        <f aca="false">IF(COUNTA(A192:F192)=0,"",IF(OR(NOT(ISNUMBER(A192)),NOT(ISNUMBER(E192)),E192&lt;0,F192="",AND(B192&lt;&gt;"Gasto",B192&lt;&gt;"Aporte",B192&lt;&gt;"Traspaso",B192&lt;&gt;"Devolución"),AND(OR(B192="Gasto",B192="Traspaso"),COUNTIFS(Sobres!A16:A27,C192)&lt;&gt;1),AND(OR(B192="Aporte",B192="Devolución",B192="Traspaso"),COUNTIFS(Sobres!A16:A27,D192)&lt;&gt;1),AND(OR(B192="Aporte",B192="Devolución"),C192&lt;&gt;""),AND(B192="Gasto",D192&lt;&gt;""),AND(B192="Traspaso",C192=D192)),"REVISAR datos","Correcto"))</f>
        <v/>
      </c>
      <c r="H192" s="23" t="str">
        <f aca="false">IF(C192="","",IF(COUNTIFS(Sobres!A16:A27,C192)=1,INDEX(Sobres!B16:B27,MATCH(C192,Sobres!A16:A27,0)),"REVISAR clave"))</f>
        <v/>
      </c>
      <c r="I192" s="23" t="str">
        <f aca="false">IF(D192="","",IF(COUNTIFS(Sobres!A16:A27,D192)=1,INDEX(Sobres!B16:B27,MATCH(D192,Sobres!A16:A27,0)),"REVISAR clave"))</f>
        <v/>
      </c>
      <c r="J192" s="1" t="n">
        <f aca="false">IF(COUNTA(A192:F192)&gt;0,ROW(),0)</f>
        <v>0</v>
      </c>
    </row>
    <row r="193" customFormat="false" ht="30" hidden="false" customHeight="true" outlineLevel="0" collapsed="false">
      <c r="A193" s="31"/>
      <c r="B193" s="32"/>
      <c r="C193" s="32"/>
      <c r="D193" s="32"/>
      <c r="E193" s="33"/>
      <c r="F193" s="32"/>
      <c r="G193" s="9" t="str">
        <f aca="false">IF(COUNTA(A193:F193)=0,"",IF(OR(NOT(ISNUMBER(A193)),NOT(ISNUMBER(E193)),E193&lt;0,F193="",AND(B193&lt;&gt;"Gasto",B193&lt;&gt;"Aporte",B193&lt;&gt;"Traspaso",B193&lt;&gt;"Devolución"),AND(OR(B193="Gasto",B193="Traspaso"),COUNTIFS(Sobres!A16:A27,C193)&lt;&gt;1),AND(OR(B193="Aporte",B193="Devolución",B193="Traspaso"),COUNTIFS(Sobres!A16:A27,D193)&lt;&gt;1),AND(OR(B193="Aporte",B193="Devolución"),C193&lt;&gt;""),AND(B193="Gasto",D193&lt;&gt;""),AND(B193="Traspaso",C193=D193)),"REVISAR datos","Correcto"))</f>
        <v/>
      </c>
      <c r="H193" s="23" t="str">
        <f aca="false">IF(C193="","",IF(COUNTIFS(Sobres!A16:A27,C193)=1,INDEX(Sobres!B16:B27,MATCH(C193,Sobres!A16:A27,0)),"REVISAR clave"))</f>
        <v/>
      </c>
      <c r="I193" s="23" t="str">
        <f aca="false">IF(D193="","",IF(COUNTIFS(Sobres!A16:A27,D193)=1,INDEX(Sobres!B16:B27,MATCH(D193,Sobres!A16:A27,0)),"REVISAR clave"))</f>
        <v/>
      </c>
      <c r="J193" s="1" t="n">
        <f aca="false">IF(COUNTA(A193:F193)&gt;0,ROW(),0)</f>
        <v>0</v>
      </c>
    </row>
    <row r="194" customFormat="false" ht="30" hidden="false" customHeight="true" outlineLevel="0" collapsed="false">
      <c r="A194" s="31"/>
      <c r="B194" s="32"/>
      <c r="C194" s="32"/>
      <c r="D194" s="32"/>
      <c r="E194" s="33"/>
      <c r="F194" s="32"/>
      <c r="G194" s="9" t="str">
        <f aca="false">IF(COUNTA(A194:F194)=0,"",IF(OR(NOT(ISNUMBER(A194)),NOT(ISNUMBER(E194)),E194&lt;0,F194="",AND(B194&lt;&gt;"Gasto",B194&lt;&gt;"Aporte",B194&lt;&gt;"Traspaso",B194&lt;&gt;"Devolución"),AND(OR(B194="Gasto",B194="Traspaso"),COUNTIFS(Sobres!A16:A27,C194)&lt;&gt;1),AND(OR(B194="Aporte",B194="Devolución",B194="Traspaso"),COUNTIFS(Sobres!A16:A27,D194)&lt;&gt;1),AND(OR(B194="Aporte",B194="Devolución"),C194&lt;&gt;""),AND(B194="Gasto",D194&lt;&gt;""),AND(B194="Traspaso",C194=D194)),"REVISAR datos","Correcto"))</f>
        <v/>
      </c>
      <c r="H194" s="23" t="str">
        <f aca="false">IF(C194="","",IF(COUNTIFS(Sobres!A16:A27,C194)=1,INDEX(Sobres!B16:B27,MATCH(C194,Sobres!A16:A27,0)),"REVISAR clave"))</f>
        <v/>
      </c>
      <c r="I194" s="23" t="str">
        <f aca="false">IF(D194="","",IF(COUNTIFS(Sobres!A16:A27,D194)=1,INDEX(Sobres!B16:B27,MATCH(D194,Sobres!A16:A27,0)),"REVISAR clave"))</f>
        <v/>
      </c>
      <c r="J194" s="1" t="n">
        <f aca="false">IF(COUNTA(A194:F194)&gt;0,ROW(),0)</f>
        <v>0</v>
      </c>
    </row>
    <row r="195" customFormat="false" ht="30" hidden="false" customHeight="true" outlineLevel="0" collapsed="false">
      <c r="A195" s="31"/>
      <c r="B195" s="32"/>
      <c r="C195" s="32"/>
      <c r="D195" s="32"/>
      <c r="E195" s="33"/>
      <c r="F195" s="32"/>
      <c r="G195" s="9" t="str">
        <f aca="false">IF(COUNTA(A195:F195)=0,"",IF(OR(NOT(ISNUMBER(A195)),NOT(ISNUMBER(E195)),E195&lt;0,F195="",AND(B195&lt;&gt;"Gasto",B195&lt;&gt;"Aporte",B195&lt;&gt;"Traspaso",B195&lt;&gt;"Devolución"),AND(OR(B195="Gasto",B195="Traspaso"),COUNTIFS(Sobres!A16:A27,C195)&lt;&gt;1),AND(OR(B195="Aporte",B195="Devolución",B195="Traspaso"),COUNTIFS(Sobres!A16:A27,D195)&lt;&gt;1),AND(OR(B195="Aporte",B195="Devolución"),C195&lt;&gt;""),AND(B195="Gasto",D195&lt;&gt;""),AND(B195="Traspaso",C195=D195)),"REVISAR datos","Correcto"))</f>
        <v/>
      </c>
      <c r="H195" s="23" t="str">
        <f aca="false">IF(C195="","",IF(COUNTIFS(Sobres!A16:A27,C195)=1,INDEX(Sobres!B16:B27,MATCH(C195,Sobres!A16:A27,0)),"REVISAR clave"))</f>
        <v/>
      </c>
      <c r="I195" s="23" t="str">
        <f aca="false">IF(D195="","",IF(COUNTIFS(Sobres!A16:A27,D195)=1,INDEX(Sobres!B16:B27,MATCH(D195,Sobres!A16:A27,0)),"REVISAR clave"))</f>
        <v/>
      </c>
      <c r="J195" s="1" t="n">
        <f aca="false">IF(COUNTA(A195:F195)&gt;0,ROW(),0)</f>
        <v>0</v>
      </c>
    </row>
    <row r="196" customFormat="false" ht="30" hidden="false" customHeight="true" outlineLevel="0" collapsed="false">
      <c r="A196" s="31"/>
      <c r="B196" s="32"/>
      <c r="C196" s="32"/>
      <c r="D196" s="32"/>
      <c r="E196" s="33"/>
      <c r="F196" s="32"/>
      <c r="G196" s="9" t="str">
        <f aca="false">IF(COUNTA(A196:F196)=0,"",IF(OR(NOT(ISNUMBER(A196)),NOT(ISNUMBER(E196)),E196&lt;0,F196="",AND(B196&lt;&gt;"Gasto",B196&lt;&gt;"Aporte",B196&lt;&gt;"Traspaso",B196&lt;&gt;"Devolución"),AND(OR(B196="Gasto",B196="Traspaso"),COUNTIFS(Sobres!A16:A27,C196)&lt;&gt;1),AND(OR(B196="Aporte",B196="Devolución",B196="Traspaso"),COUNTIFS(Sobres!A16:A27,D196)&lt;&gt;1),AND(OR(B196="Aporte",B196="Devolución"),C196&lt;&gt;""),AND(B196="Gasto",D196&lt;&gt;""),AND(B196="Traspaso",C196=D196)),"REVISAR datos","Correcto"))</f>
        <v/>
      </c>
      <c r="H196" s="23" t="str">
        <f aca="false">IF(C196="","",IF(COUNTIFS(Sobres!A16:A27,C196)=1,INDEX(Sobres!B16:B27,MATCH(C196,Sobres!A16:A27,0)),"REVISAR clave"))</f>
        <v/>
      </c>
      <c r="I196" s="23" t="str">
        <f aca="false">IF(D196="","",IF(COUNTIFS(Sobres!A16:A27,D196)=1,INDEX(Sobres!B16:B27,MATCH(D196,Sobres!A16:A27,0)),"REVISAR clave"))</f>
        <v/>
      </c>
      <c r="J196" s="1" t="n">
        <f aca="false">IF(COUNTA(A196:F196)&gt;0,ROW(),0)</f>
        <v>0</v>
      </c>
    </row>
    <row r="197" customFormat="false" ht="30" hidden="false" customHeight="true" outlineLevel="0" collapsed="false">
      <c r="A197" s="31"/>
      <c r="B197" s="32"/>
      <c r="C197" s="32"/>
      <c r="D197" s="32"/>
      <c r="E197" s="33"/>
      <c r="F197" s="32"/>
      <c r="G197" s="9" t="str">
        <f aca="false">IF(COUNTA(A197:F197)=0,"",IF(OR(NOT(ISNUMBER(A197)),NOT(ISNUMBER(E197)),E197&lt;0,F197="",AND(B197&lt;&gt;"Gasto",B197&lt;&gt;"Aporte",B197&lt;&gt;"Traspaso",B197&lt;&gt;"Devolución"),AND(OR(B197="Gasto",B197="Traspaso"),COUNTIFS(Sobres!A16:A27,C197)&lt;&gt;1),AND(OR(B197="Aporte",B197="Devolución",B197="Traspaso"),COUNTIFS(Sobres!A16:A27,D197)&lt;&gt;1),AND(OR(B197="Aporte",B197="Devolución"),C197&lt;&gt;""),AND(B197="Gasto",D197&lt;&gt;""),AND(B197="Traspaso",C197=D197)),"REVISAR datos","Correcto"))</f>
        <v/>
      </c>
      <c r="H197" s="23" t="str">
        <f aca="false">IF(C197="","",IF(COUNTIFS(Sobres!A16:A27,C197)=1,INDEX(Sobres!B16:B27,MATCH(C197,Sobres!A16:A27,0)),"REVISAR clave"))</f>
        <v/>
      </c>
      <c r="I197" s="23" t="str">
        <f aca="false">IF(D197="","",IF(COUNTIFS(Sobres!A16:A27,D197)=1,INDEX(Sobres!B16:B27,MATCH(D197,Sobres!A16:A27,0)),"REVISAR clave"))</f>
        <v/>
      </c>
      <c r="J197" s="1" t="n">
        <f aca="false">IF(COUNTA(A197:F197)&gt;0,ROW(),0)</f>
        <v>0</v>
      </c>
    </row>
    <row r="198" customFormat="false" ht="30" hidden="false" customHeight="true" outlineLevel="0" collapsed="false">
      <c r="A198" s="31"/>
      <c r="B198" s="32"/>
      <c r="C198" s="32"/>
      <c r="D198" s="32"/>
      <c r="E198" s="33"/>
      <c r="F198" s="32"/>
      <c r="G198" s="9" t="str">
        <f aca="false">IF(COUNTA(A198:F198)=0,"",IF(OR(NOT(ISNUMBER(A198)),NOT(ISNUMBER(E198)),E198&lt;0,F198="",AND(B198&lt;&gt;"Gasto",B198&lt;&gt;"Aporte",B198&lt;&gt;"Traspaso",B198&lt;&gt;"Devolución"),AND(OR(B198="Gasto",B198="Traspaso"),COUNTIFS(Sobres!A16:A27,C198)&lt;&gt;1),AND(OR(B198="Aporte",B198="Devolución",B198="Traspaso"),COUNTIFS(Sobres!A16:A27,D198)&lt;&gt;1),AND(OR(B198="Aporte",B198="Devolución"),C198&lt;&gt;""),AND(B198="Gasto",D198&lt;&gt;""),AND(B198="Traspaso",C198=D198)),"REVISAR datos","Correcto"))</f>
        <v/>
      </c>
      <c r="H198" s="23" t="str">
        <f aca="false">IF(C198="","",IF(COUNTIFS(Sobres!A16:A27,C198)=1,INDEX(Sobres!B16:B27,MATCH(C198,Sobres!A16:A27,0)),"REVISAR clave"))</f>
        <v/>
      </c>
      <c r="I198" s="23" t="str">
        <f aca="false">IF(D198="","",IF(COUNTIFS(Sobres!A16:A27,D198)=1,INDEX(Sobres!B16:B27,MATCH(D198,Sobres!A16:A27,0)),"REVISAR clave"))</f>
        <v/>
      </c>
      <c r="J198" s="1" t="n">
        <f aca="false">IF(COUNTA(A198:F198)&gt;0,ROW(),0)</f>
        <v>0</v>
      </c>
    </row>
    <row r="199" customFormat="false" ht="30" hidden="false" customHeight="true" outlineLevel="0" collapsed="false">
      <c r="A199" s="31"/>
      <c r="B199" s="32"/>
      <c r="C199" s="32"/>
      <c r="D199" s="32"/>
      <c r="E199" s="33"/>
      <c r="F199" s="32"/>
      <c r="G199" s="9" t="str">
        <f aca="false">IF(COUNTA(A199:F199)=0,"",IF(OR(NOT(ISNUMBER(A199)),NOT(ISNUMBER(E199)),E199&lt;0,F199="",AND(B199&lt;&gt;"Gasto",B199&lt;&gt;"Aporte",B199&lt;&gt;"Traspaso",B199&lt;&gt;"Devolución"),AND(OR(B199="Gasto",B199="Traspaso"),COUNTIFS(Sobres!A16:A27,C199)&lt;&gt;1),AND(OR(B199="Aporte",B199="Devolución",B199="Traspaso"),COUNTIFS(Sobres!A16:A27,D199)&lt;&gt;1),AND(OR(B199="Aporte",B199="Devolución"),C199&lt;&gt;""),AND(B199="Gasto",D199&lt;&gt;""),AND(B199="Traspaso",C199=D199)),"REVISAR datos","Correcto"))</f>
        <v/>
      </c>
      <c r="H199" s="23" t="str">
        <f aca="false">IF(C199="","",IF(COUNTIFS(Sobres!A16:A27,C199)=1,INDEX(Sobres!B16:B27,MATCH(C199,Sobres!A16:A27,0)),"REVISAR clave"))</f>
        <v/>
      </c>
      <c r="I199" s="23" t="str">
        <f aca="false">IF(D199="","",IF(COUNTIFS(Sobres!A16:A27,D199)=1,INDEX(Sobres!B16:B27,MATCH(D199,Sobres!A16:A27,0)),"REVISAR clave"))</f>
        <v/>
      </c>
      <c r="J199" s="1" t="n">
        <f aca="false">IF(COUNTA(A199:F199)&gt;0,ROW(),0)</f>
        <v>0</v>
      </c>
    </row>
    <row r="200" customFormat="false" ht="30" hidden="false" customHeight="true" outlineLevel="0" collapsed="false">
      <c r="A200" s="31"/>
      <c r="B200" s="32"/>
      <c r="C200" s="32"/>
      <c r="D200" s="32"/>
      <c r="E200" s="33"/>
      <c r="F200" s="32"/>
      <c r="G200" s="9" t="str">
        <f aca="false">IF(COUNTA(A200:F200)=0,"",IF(OR(NOT(ISNUMBER(A200)),NOT(ISNUMBER(E200)),E200&lt;0,F200="",AND(B200&lt;&gt;"Gasto",B200&lt;&gt;"Aporte",B200&lt;&gt;"Traspaso",B200&lt;&gt;"Devolución"),AND(OR(B200="Gasto",B200="Traspaso"),COUNTIFS(Sobres!A16:A27,C200)&lt;&gt;1),AND(OR(B200="Aporte",B200="Devolución",B200="Traspaso"),COUNTIFS(Sobres!A16:A27,D200)&lt;&gt;1),AND(OR(B200="Aporte",B200="Devolución"),C200&lt;&gt;""),AND(B200="Gasto",D200&lt;&gt;""),AND(B200="Traspaso",C200=D200)),"REVISAR datos","Correcto"))</f>
        <v/>
      </c>
      <c r="H200" s="23" t="str">
        <f aca="false">IF(C200="","",IF(COUNTIFS(Sobres!A16:A27,C200)=1,INDEX(Sobres!B16:B27,MATCH(C200,Sobres!A16:A27,0)),"REVISAR clave"))</f>
        <v/>
      </c>
      <c r="I200" s="23" t="str">
        <f aca="false">IF(D200="","",IF(COUNTIFS(Sobres!A16:A27,D200)=1,INDEX(Sobres!B16:B27,MATCH(D200,Sobres!A16:A27,0)),"REVISAR clave"))</f>
        <v/>
      </c>
      <c r="J200" s="1" t="n">
        <f aca="false">IF(COUNTA(A200:F200)&gt;0,ROW(),0)</f>
        <v>0</v>
      </c>
    </row>
    <row r="201" customFormat="false" ht="30" hidden="false" customHeight="true" outlineLevel="0" collapsed="false">
      <c r="A201" s="31"/>
      <c r="B201" s="32"/>
      <c r="C201" s="32"/>
      <c r="D201" s="32"/>
      <c r="E201" s="33"/>
      <c r="F201" s="32"/>
      <c r="G201" s="9" t="str">
        <f aca="false">IF(COUNTA(A201:F201)=0,"",IF(OR(NOT(ISNUMBER(A201)),NOT(ISNUMBER(E201)),E201&lt;0,F201="",AND(B201&lt;&gt;"Gasto",B201&lt;&gt;"Aporte",B201&lt;&gt;"Traspaso",B201&lt;&gt;"Devolución"),AND(OR(B201="Gasto",B201="Traspaso"),COUNTIFS(Sobres!A16:A27,C201)&lt;&gt;1),AND(OR(B201="Aporte",B201="Devolución",B201="Traspaso"),COUNTIFS(Sobres!A16:A27,D201)&lt;&gt;1),AND(OR(B201="Aporte",B201="Devolución"),C201&lt;&gt;""),AND(B201="Gasto",D201&lt;&gt;""),AND(B201="Traspaso",C201=D201)),"REVISAR datos","Correcto"))</f>
        <v/>
      </c>
      <c r="H201" s="23" t="str">
        <f aca="false">IF(C201="","",IF(COUNTIFS(Sobres!A16:A27,C201)=1,INDEX(Sobres!B16:B27,MATCH(C201,Sobres!A16:A27,0)),"REVISAR clave"))</f>
        <v/>
      </c>
      <c r="I201" s="23" t="str">
        <f aca="false">IF(D201="","",IF(COUNTIFS(Sobres!A16:A27,D201)=1,INDEX(Sobres!B16:B27,MATCH(D201,Sobres!A16:A27,0)),"REVISAR clave"))</f>
        <v/>
      </c>
      <c r="J201" s="1" t="n">
        <f aca="false">IF(COUNTA(A201:F201)&gt;0,ROW(),0)</f>
        <v>0</v>
      </c>
    </row>
    <row r="202" customFormat="false" ht="30" hidden="false" customHeight="true" outlineLevel="0" collapsed="false">
      <c r="A202" s="31"/>
      <c r="B202" s="32"/>
      <c r="C202" s="32"/>
      <c r="D202" s="32"/>
      <c r="E202" s="33"/>
      <c r="F202" s="32"/>
      <c r="G202" s="9" t="str">
        <f aca="false">IF(COUNTA(A202:F202)=0,"",IF(OR(NOT(ISNUMBER(A202)),NOT(ISNUMBER(E202)),E202&lt;0,F202="",AND(B202&lt;&gt;"Gasto",B202&lt;&gt;"Aporte",B202&lt;&gt;"Traspaso",B202&lt;&gt;"Devolución"),AND(OR(B202="Gasto",B202="Traspaso"),COUNTIFS(Sobres!A16:A27,C202)&lt;&gt;1),AND(OR(B202="Aporte",B202="Devolución",B202="Traspaso"),COUNTIFS(Sobres!A16:A27,D202)&lt;&gt;1),AND(OR(B202="Aporte",B202="Devolución"),C202&lt;&gt;""),AND(B202="Gasto",D202&lt;&gt;""),AND(B202="Traspaso",C202=D202)),"REVISAR datos","Correcto"))</f>
        <v/>
      </c>
      <c r="H202" s="23" t="str">
        <f aca="false">IF(C202="","",IF(COUNTIFS(Sobres!A16:A27,C202)=1,INDEX(Sobres!B16:B27,MATCH(C202,Sobres!A16:A27,0)),"REVISAR clave"))</f>
        <v/>
      </c>
      <c r="I202" s="23" t="str">
        <f aca="false">IF(D202="","",IF(COUNTIFS(Sobres!A16:A27,D202)=1,INDEX(Sobres!B16:B27,MATCH(D202,Sobres!A16:A27,0)),"REVISAR clave"))</f>
        <v/>
      </c>
      <c r="J202" s="1" t="n">
        <f aca="false">IF(COUNTA(A202:F202)&gt;0,ROW(),0)</f>
        <v>0</v>
      </c>
    </row>
    <row r="203" customFormat="false" ht="30" hidden="false" customHeight="true" outlineLevel="0" collapsed="false">
      <c r="A203" s="31"/>
      <c r="B203" s="32"/>
      <c r="C203" s="32"/>
      <c r="D203" s="32"/>
      <c r="E203" s="33"/>
      <c r="F203" s="32"/>
      <c r="G203" s="9" t="str">
        <f aca="false">IF(COUNTA(A203:F203)=0,"",IF(OR(NOT(ISNUMBER(A203)),NOT(ISNUMBER(E203)),E203&lt;0,F203="",AND(B203&lt;&gt;"Gasto",B203&lt;&gt;"Aporte",B203&lt;&gt;"Traspaso",B203&lt;&gt;"Devolución"),AND(OR(B203="Gasto",B203="Traspaso"),COUNTIFS(Sobres!A16:A27,C203)&lt;&gt;1),AND(OR(B203="Aporte",B203="Devolución",B203="Traspaso"),COUNTIFS(Sobres!A16:A27,D203)&lt;&gt;1),AND(OR(B203="Aporte",B203="Devolución"),C203&lt;&gt;""),AND(B203="Gasto",D203&lt;&gt;""),AND(B203="Traspaso",C203=D203)),"REVISAR datos","Correcto"))</f>
        <v/>
      </c>
      <c r="H203" s="23" t="str">
        <f aca="false">IF(C203="","",IF(COUNTIFS(Sobres!A16:A27,C203)=1,INDEX(Sobres!B16:B27,MATCH(C203,Sobres!A16:A27,0)),"REVISAR clave"))</f>
        <v/>
      </c>
      <c r="I203" s="23" t="str">
        <f aca="false">IF(D203="","",IF(COUNTIFS(Sobres!A16:A27,D203)=1,INDEX(Sobres!B16:B27,MATCH(D203,Sobres!A16:A27,0)),"REVISAR clave"))</f>
        <v/>
      </c>
      <c r="J203" s="1" t="n">
        <f aca="false">IF(COUNTA(A203:F203)&gt;0,ROW(),0)</f>
        <v>0</v>
      </c>
    </row>
    <row r="204" customFormat="false" ht="30" hidden="false" customHeight="true" outlineLevel="0" collapsed="false">
      <c r="A204" s="31"/>
      <c r="B204" s="32"/>
      <c r="C204" s="32"/>
      <c r="D204" s="32"/>
      <c r="E204" s="33"/>
      <c r="F204" s="32"/>
      <c r="G204" s="9" t="str">
        <f aca="false">IF(COUNTA(A204:F204)=0,"",IF(OR(NOT(ISNUMBER(A204)),NOT(ISNUMBER(E204)),E204&lt;0,F204="",AND(B204&lt;&gt;"Gasto",B204&lt;&gt;"Aporte",B204&lt;&gt;"Traspaso",B204&lt;&gt;"Devolución"),AND(OR(B204="Gasto",B204="Traspaso"),COUNTIFS(Sobres!A16:A27,C204)&lt;&gt;1),AND(OR(B204="Aporte",B204="Devolución",B204="Traspaso"),COUNTIFS(Sobres!A16:A27,D204)&lt;&gt;1),AND(OR(B204="Aporte",B204="Devolución"),C204&lt;&gt;""),AND(B204="Gasto",D204&lt;&gt;""),AND(B204="Traspaso",C204=D204)),"REVISAR datos","Correcto"))</f>
        <v/>
      </c>
      <c r="H204" s="23" t="str">
        <f aca="false">IF(C204="","",IF(COUNTIFS(Sobres!A16:A27,C204)=1,INDEX(Sobres!B16:B27,MATCH(C204,Sobres!A16:A27,0)),"REVISAR clave"))</f>
        <v/>
      </c>
      <c r="I204" s="23" t="str">
        <f aca="false">IF(D204="","",IF(COUNTIFS(Sobres!A16:A27,D204)=1,INDEX(Sobres!B16:B27,MATCH(D204,Sobres!A16:A27,0)),"REVISAR clave"))</f>
        <v/>
      </c>
      <c r="J204" s="1" t="n">
        <f aca="false">IF(COUNTA(A204:F204)&gt;0,ROW(),0)</f>
        <v>0</v>
      </c>
    </row>
    <row r="205" customFormat="false" ht="30" hidden="false" customHeight="true" outlineLevel="0" collapsed="false">
      <c r="A205" s="31"/>
      <c r="B205" s="32"/>
      <c r="C205" s="32"/>
      <c r="D205" s="32"/>
      <c r="E205" s="33"/>
      <c r="F205" s="32"/>
      <c r="G205" s="9" t="str">
        <f aca="false">IF(COUNTA(A205:F205)=0,"",IF(OR(NOT(ISNUMBER(A205)),NOT(ISNUMBER(E205)),E205&lt;0,F205="",AND(B205&lt;&gt;"Gasto",B205&lt;&gt;"Aporte",B205&lt;&gt;"Traspaso",B205&lt;&gt;"Devolución"),AND(OR(B205="Gasto",B205="Traspaso"),COUNTIFS(Sobres!A16:A27,C205)&lt;&gt;1),AND(OR(B205="Aporte",B205="Devolución",B205="Traspaso"),COUNTIFS(Sobres!A16:A27,D205)&lt;&gt;1),AND(OR(B205="Aporte",B205="Devolución"),C205&lt;&gt;""),AND(B205="Gasto",D205&lt;&gt;""),AND(B205="Traspaso",C205=D205)),"REVISAR datos","Correcto"))</f>
        <v/>
      </c>
      <c r="H205" s="23" t="str">
        <f aca="false">IF(C205="","",IF(COUNTIFS(Sobres!A16:A27,C205)=1,INDEX(Sobres!B16:B27,MATCH(C205,Sobres!A16:A27,0)),"REVISAR clave"))</f>
        <v/>
      </c>
      <c r="I205" s="23" t="str">
        <f aca="false">IF(D205="","",IF(COUNTIFS(Sobres!A16:A27,D205)=1,INDEX(Sobres!B16:B27,MATCH(D205,Sobres!A16:A27,0)),"REVISAR clave"))</f>
        <v/>
      </c>
      <c r="J205" s="1" t="n">
        <f aca="false">IF(COUNTA(A205:F205)&gt;0,ROW(),0)</f>
        <v>0</v>
      </c>
    </row>
    <row r="206" customFormat="false" ht="30" hidden="false" customHeight="true" outlineLevel="0" collapsed="false">
      <c r="A206" s="31"/>
      <c r="B206" s="32"/>
      <c r="C206" s="32"/>
      <c r="D206" s="32"/>
      <c r="E206" s="33"/>
      <c r="F206" s="32"/>
      <c r="G206" s="9" t="str">
        <f aca="false">IF(COUNTA(A206:F206)=0,"",IF(OR(NOT(ISNUMBER(A206)),NOT(ISNUMBER(E206)),E206&lt;0,F206="",AND(B206&lt;&gt;"Gasto",B206&lt;&gt;"Aporte",B206&lt;&gt;"Traspaso",B206&lt;&gt;"Devolución"),AND(OR(B206="Gasto",B206="Traspaso"),COUNTIFS(Sobres!A16:A27,C206)&lt;&gt;1),AND(OR(B206="Aporte",B206="Devolución",B206="Traspaso"),COUNTIFS(Sobres!A16:A27,D206)&lt;&gt;1),AND(OR(B206="Aporte",B206="Devolución"),C206&lt;&gt;""),AND(B206="Gasto",D206&lt;&gt;""),AND(B206="Traspaso",C206=D206)),"REVISAR datos","Correcto"))</f>
        <v/>
      </c>
      <c r="H206" s="23" t="str">
        <f aca="false">IF(C206="","",IF(COUNTIFS(Sobres!A16:A27,C206)=1,INDEX(Sobres!B16:B27,MATCH(C206,Sobres!A16:A27,0)),"REVISAR clave"))</f>
        <v/>
      </c>
      <c r="I206" s="23" t="str">
        <f aca="false">IF(D206="","",IF(COUNTIFS(Sobres!A16:A27,D206)=1,INDEX(Sobres!B16:B27,MATCH(D206,Sobres!A16:A27,0)),"REVISAR clave"))</f>
        <v/>
      </c>
      <c r="J206" s="1" t="n">
        <f aca="false">IF(COUNTA(A206:F206)&gt;0,ROW(),0)</f>
        <v>0</v>
      </c>
    </row>
    <row r="207" customFormat="false" ht="30" hidden="false" customHeight="true" outlineLevel="0" collapsed="false">
      <c r="A207" s="31"/>
      <c r="B207" s="32"/>
      <c r="C207" s="32"/>
      <c r="D207" s="32"/>
      <c r="E207" s="33"/>
      <c r="F207" s="32"/>
      <c r="G207" s="9" t="str">
        <f aca="false">IF(COUNTA(A207:F207)=0,"",IF(OR(NOT(ISNUMBER(A207)),NOT(ISNUMBER(E207)),E207&lt;0,F207="",AND(B207&lt;&gt;"Gasto",B207&lt;&gt;"Aporte",B207&lt;&gt;"Traspaso",B207&lt;&gt;"Devolución"),AND(OR(B207="Gasto",B207="Traspaso"),COUNTIFS(Sobres!A16:A27,C207)&lt;&gt;1),AND(OR(B207="Aporte",B207="Devolución",B207="Traspaso"),COUNTIFS(Sobres!A16:A27,D207)&lt;&gt;1),AND(OR(B207="Aporte",B207="Devolución"),C207&lt;&gt;""),AND(B207="Gasto",D207&lt;&gt;""),AND(B207="Traspaso",C207=D207)),"REVISAR datos","Correcto"))</f>
        <v/>
      </c>
      <c r="H207" s="23" t="str">
        <f aca="false">IF(C207="","",IF(COUNTIFS(Sobres!A16:A27,C207)=1,INDEX(Sobres!B16:B27,MATCH(C207,Sobres!A16:A27,0)),"REVISAR clave"))</f>
        <v/>
      </c>
      <c r="I207" s="23" t="str">
        <f aca="false">IF(D207="","",IF(COUNTIFS(Sobres!A16:A27,D207)=1,INDEX(Sobres!B16:B27,MATCH(D207,Sobres!A16:A27,0)),"REVISAR clave"))</f>
        <v/>
      </c>
      <c r="J207" s="1" t="n">
        <f aca="false">IF(COUNTA(A207:F207)&gt;0,ROW(),0)</f>
        <v>0</v>
      </c>
    </row>
    <row r="208" customFormat="false" ht="30" hidden="false" customHeight="true" outlineLevel="0" collapsed="false">
      <c r="A208" s="31"/>
      <c r="B208" s="32"/>
      <c r="C208" s="32"/>
      <c r="D208" s="32"/>
      <c r="E208" s="33"/>
      <c r="F208" s="32"/>
      <c r="G208" s="9" t="str">
        <f aca="false">IF(COUNTA(A208:F208)=0,"",IF(OR(NOT(ISNUMBER(A208)),NOT(ISNUMBER(E208)),E208&lt;0,F208="",AND(B208&lt;&gt;"Gasto",B208&lt;&gt;"Aporte",B208&lt;&gt;"Traspaso",B208&lt;&gt;"Devolución"),AND(OR(B208="Gasto",B208="Traspaso"),COUNTIFS(Sobres!A16:A27,C208)&lt;&gt;1),AND(OR(B208="Aporte",B208="Devolución",B208="Traspaso"),COUNTIFS(Sobres!A16:A27,D208)&lt;&gt;1),AND(OR(B208="Aporte",B208="Devolución"),C208&lt;&gt;""),AND(B208="Gasto",D208&lt;&gt;""),AND(B208="Traspaso",C208=D208)),"REVISAR datos","Correcto"))</f>
        <v/>
      </c>
      <c r="H208" s="23" t="str">
        <f aca="false">IF(C208="","",IF(COUNTIFS(Sobres!A16:A27,C208)=1,INDEX(Sobres!B16:B27,MATCH(C208,Sobres!A16:A27,0)),"REVISAR clave"))</f>
        <v/>
      </c>
      <c r="I208" s="23" t="str">
        <f aca="false">IF(D208="","",IF(COUNTIFS(Sobres!A16:A27,D208)=1,INDEX(Sobres!B16:B27,MATCH(D208,Sobres!A16:A27,0)),"REVISAR clave"))</f>
        <v/>
      </c>
      <c r="J208" s="1" t="n">
        <f aca="false">IF(COUNTA(A208:F208)&gt;0,ROW(),0)</f>
        <v>0</v>
      </c>
    </row>
    <row r="209" customFormat="false" ht="30" hidden="false" customHeight="true" outlineLevel="0" collapsed="false">
      <c r="A209" s="31"/>
      <c r="B209" s="32"/>
      <c r="C209" s="32"/>
      <c r="D209" s="32"/>
      <c r="E209" s="33"/>
      <c r="F209" s="32"/>
      <c r="G209" s="9" t="str">
        <f aca="false">IF(COUNTA(A209:F209)=0,"",IF(OR(NOT(ISNUMBER(A209)),NOT(ISNUMBER(E209)),E209&lt;0,F209="",AND(B209&lt;&gt;"Gasto",B209&lt;&gt;"Aporte",B209&lt;&gt;"Traspaso",B209&lt;&gt;"Devolución"),AND(OR(B209="Gasto",B209="Traspaso"),COUNTIFS(Sobres!A16:A27,C209)&lt;&gt;1),AND(OR(B209="Aporte",B209="Devolución",B209="Traspaso"),COUNTIFS(Sobres!A16:A27,D209)&lt;&gt;1),AND(OR(B209="Aporte",B209="Devolución"),C209&lt;&gt;""),AND(B209="Gasto",D209&lt;&gt;""),AND(B209="Traspaso",C209=D209)),"REVISAR datos","Correcto"))</f>
        <v/>
      </c>
      <c r="H209" s="23" t="str">
        <f aca="false">IF(C209="","",IF(COUNTIFS(Sobres!A16:A27,C209)=1,INDEX(Sobres!B16:B27,MATCH(C209,Sobres!A16:A27,0)),"REVISAR clave"))</f>
        <v/>
      </c>
      <c r="I209" s="23" t="str">
        <f aca="false">IF(D209="","",IF(COUNTIFS(Sobres!A16:A27,D209)=1,INDEX(Sobres!B16:B27,MATCH(D209,Sobres!A16:A27,0)),"REVISAR clave"))</f>
        <v/>
      </c>
      <c r="J209" s="1" t="n">
        <f aca="false">IF(COUNTA(A209:F209)&gt;0,ROW(),0)</f>
        <v>0</v>
      </c>
    </row>
    <row r="210" customFormat="false" ht="30" hidden="false" customHeight="true" outlineLevel="0" collapsed="false">
      <c r="A210" s="31"/>
      <c r="B210" s="32"/>
      <c r="C210" s="32"/>
      <c r="D210" s="32"/>
      <c r="E210" s="33"/>
      <c r="F210" s="32"/>
      <c r="G210" s="9" t="str">
        <f aca="false">IF(COUNTA(A210:F210)=0,"",IF(OR(NOT(ISNUMBER(A210)),NOT(ISNUMBER(E210)),E210&lt;0,F210="",AND(B210&lt;&gt;"Gasto",B210&lt;&gt;"Aporte",B210&lt;&gt;"Traspaso",B210&lt;&gt;"Devolución"),AND(OR(B210="Gasto",B210="Traspaso"),COUNTIFS(Sobres!A16:A27,C210)&lt;&gt;1),AND(OR(B210="Aporte",B210="Devolución",B210="Traspaso"),COUNTIFS(Sobres!A16:A27,D210)&lt;&gt;1),AND(OR(B210="Aporte",B210="Devolución"),C210&lt;&gt;""),AND(B210="Gasto",D210&lt;&gt;""),AND(B210="Traspaso",C210=D210)),"REVISAR datos","Correcto"))</f>
        <v/>
      </c>
      <c r="H210" s="23" t="str">
        <f aca="false">IF(C210="","",IF(COUNTIFS(Sobres!A16:A27,C210)=1,INDEX(Sobres!B16:B27,MATCH(C210,Sobres!A16:A27,0)),"REVISAR clave"))</f>
        <v/>
      </c>
      <c r="I210" s="23" t="str">
        <f aca="false">IF(D210="","",IF(COUNTIFS(Sobres!A16:A27,D210)=1,INDEX(Sobres!B16:B27,MATCH(D210,Sobres!A16:A27,0)),"REVISAR clave"))</f>
        <v/>
      </c>
      <c r="J210" s="1" t="n">
        <f aca="false">IF(COUNTA(A210:F210)&gt;0,ROW(),0)</f>
        <v>0</v>
      </c>
    </row>
    <row r="211" customFormat="false" ht="30" hidden="false" customHeight="true" outlineLevel="0" collapsed="false">
      <c r="A211" s="31"/>
      <c r="B211" s="32"/>
      <c r="C211" s="32"/>
      <c r="D211" s="32"/>
      <c r="E211" s="33"/>
      <c r="F211" s="32"/>
      <c r="G211" s="9" t="str">
        <f aca="false">IF(COUNTA(A211:F211)=0,"",IF(OR(NOT(ISNUMBER(A211)),NOT(ISNUMBER(E211)),E211&lt;0,F211="",AND(B211&lt;&gt;"Gasto",B211&lt;&gt;"Aporte",B211&lt;&gt;"Traspaso",B211&lt;&gt;"Devolución"),AND(OR(B211="Gasto",B211="Traspaso"),COUNTIFS(Sobres!A16:A27,C211)&lt;&gt;1),AND(OR(B211="Aporte",B211="Devolución",B211="Traspaso"),COUNTIFS(Sobres!A16:A27,D211)&lt;&gt;1),AND(OR(B211="Aporte",B211="Devolución"),C211&lt;&gt;""),AND(B211="Gasto",D211&lt;&gt;""),AND(B211="Traspaso",C211=D211)),"REVISAR datos","Correcto"))</f>
        <v/>
      </c>
      <c r="H211" s="23" t="str">
        <f aca="false">IF(C211="","",IF(COUNTIFS(Sobres!A16:A27,C211)=1,INDEX(Sobres!B16:B27,MATCH(C211,Sobres!A16:A27,0)),"REVISAR clave"))</f>
        <v/>
      </c>
      <c r="I211" s="23" t="str">
        <f aca="false">IF(D211="","",IF(COUNTIFS(Sobres!A16:A27,D211)=1,INDEX(Sobres!B16:B27,MATCH(D211,Sobres!A16:A27,0)),"REVISAR clave"))</f>
        <v/>
      </c>
      <c r="J211" s="1" t="n">
        <f aca="false">IF(COUNTA(A211:F211)&gt;0,ROW(),0)</f>
        <v>0</v>
      </c>
    </row>
    <row r="212" customFormat="false" ht="30" hidden="false" customHeight="true" outlineLevel="0" collapsed="false">
      <c r="A212" s="31"/>
      <c r="B212" s="32"/>
      <c r="C212" s="32"/>
      <c r="D212" s="32"/>
      <c r="E212" s="33"/>
      <c r="F212" s="32"/>
      <c r="G212" s="9" t="str">
        <f aca="false">IF(COUNTA(A212:F212)=0,"",IF(OR(NOT(ISNUMBER(A212)),NOT(ISNUMBER(E212)),E212&lt;0,F212="",AND(B212&lt;&gt;"Gasto",B212&lt;&gt;"Aporte",B212&lt;&gt;"Traspaso",B212&lt;&gt;"Devolución"),AND(OR(B212="Gasto",B212="Traspaso"),COUNTIFS(Sobres!A16:A27,C212)&lt;&gt;1),AND(OR(B212="Aporte",B212="Devolución",B212="Traspaso"),COUNTIFS(Sobres!A16:A27,D212)&lt;&gt;1),AND(OR(B212="Aporte",B212="Devolución"),C212&lt;&gt;""),AND(B212="Gasto",D212&lt;&gt;""),AND(B212="Traspaso",C212=D212)),"REVISAR datos","Correcto"))</f>
        <v/>
      </c>
      <c r="H212" s="23" t="str">
        <f aca="false">IF(C212="","",IF(COUNTIFS(Sobres!A16:A27,C212)=1,INDEX(Sobres!B16:B27,MATCH(C212,Sobres!A16:A27,0)),"REVISAR clave"))</f>
        <v/>
      </c>
      <c r="I212" s="23" t="str">
        <f aca="false">IF(D212="","",IF(COUNTIFS(Sobres!A16:A27,D212)=1,INDEX(Sobres!B16:B27,MATCH(D212,Sobres!A16:A27,0)),"REVISAR clave"))</f>
        <v/>
      </c>
      <c r="J212" s="1" t="n">
        <f aca="false">IF(COUNTA(A212:F212)&gt;0,ROW(),0)</f>
        <v>0</v>
      </c>
    </row>
    <row r="213" customFormat="false" ht="30" hidden="false" customHeight="true" outlineLevel="0" collapsed="false">
      <c r="A213" s="31"/>
      <c r="B213" s="32"/>
      <c r="C213" s="32"/>
      <c r="D213" s="32"/>
      <c r="E213" s="33"/>
      <c r="F213" s="32"/>
      <c r="G213" s="9" t="str">
        <f aca="false">IF(COUNTA(A213:F213)=0,"",IF(OR(NOT(ISNUMBER(A213)),NOT(ISNUMBER(E213)),E213&lt;0,F213="",AND(B213&lt;&gt;"Gasto",B213&lt;&gt;"Aporte",B213&lt;&gt;"Traspaso",B213&lt;&gt;"Devolución"),AND(OR(B213="Gasto",B213="Traspaso"),COUNTIFS(Sobres!A16:A27,C213)&lt;&gt;1),AND(OR(B213="Aporte",B213="Devolución",B213="Traspaso"),COUNTIFS(Sobres!A16:A27,D213)&lt;&gt;1),AND(OR(B213="Aporte",B213="Devolución"),C213&lt;&gt;""),AND(B213="Gasto",D213&lt;&gt;""),AND(B213="Traspaso",C213=D213)),"REVISAR datos","Correcto"))</f>
        <v/>
      </c>
      <c r="H213" s="23" t="str">
        <f aca="false">IF(C213="","",IF(COUNTIFS(Sobres!A16:A27,C213)=1,INDEX(Sobres!B16:B27,MATCH(C213,Sobres!A16:A27,0)),"REVISAR clave"))</f>
        <v/>
      </c>
      <c r="I213" s="23" t="str">
        <f aca="false">IF(D213="","",IF(COUNTIFS(Sobres!A16:A27,D213)=1,INDEX(Sobres!B16:B27,MATCH(D213,Sobres!A16:A27,0)),"REVISAR clave"))</f>
        <v/>
      </c>
      <c r="J213" s="1" t="n">
        <f aca="false">IF(COUNTA(A213:F213)&gt;0,ROW(),0)</f>
        <v>0</v>
      </c>
    </row>
    <row r="214" customFormat="false" ht="30" hidden="false" customHeight="true" outlineLevel="0" collapsed="false">
      <c r="A214" s="31"/>
      <c r="B214" s="32"/>
      <c r="C214" s="32"/>
      <c r="D214" s="32"/>
      <c r="E214" s="33"/>
      <c r="F214" s="32"/>
      <c r="G214" s="9" t="str">
        <f aca="false">IF(COUNTA(A214:F214)=0,"",IF(OR(NOT(ISNUMBER(A214)),NOT(ISNUMBER(E214)),E214&lt;0,F214="",AND(B214&lt;&gt;"Gasto",B214&lt;&gt;"Aporte",B214&lt;&gt;"Traspaso",B214&lt;&gt;"Devolución"),AND(OR(B214="Gasto",B214="Traspaso"),COUNTIFS(Sobres!A16:A27,C214)&lt;&gt;1),AND(OR(B214="Aporte",B214="Devolución",B214="Traspaso"),COUNTIFS(Sobres!A16:A27,D214)&lt;&gt;1),AND(OR(B214="Aporte",B214="Devolución"),C214&lt;&gt;""),AND(B214="Gasto",D214&lt;&gt;""),AND(B214="Traspaso",C214=D214)),"REVISAR datos","Correcto"))</f>
        <v/>
      </c>
      <c r="H214" s="23" t="str">
        <f aca="false">IF(C214="","",IF(COUNTIFS(Sobres!A16:A27,C214)=1,INDEX(Sobres!B16:B27,MATCH(C214,Sobres!A16:A27,0)),"REVISAR clave"))</f>
        <v/>
      </c>
      <c r="I214" s="23" t="str">
        <f aca="false">IF(D214="","",IF(COUNTIFS(Sobres!A16:A27,D214)=1,INDEX(Sobres!B16:B27,MATCH(D214,Sobres!A16:A27,0)),"REVISAR clave"))</f>
        <v/>
      </c>
      <c r="J214" s="1" t="n">
        <f aca="false">IF(COUNTA(A214:F214)&gt;0,ROW(),0)</f>
        <v>0</v>
      </c>
    </row>
    <row r="215" customFormat="false" ht="30" hidden="false" customHeight="true" outlineLevel="0" collapsed="false">
      <c r="A215" s="31"/>
      <c r="B215" s="32"/>
      <c r="C215" s="32"/>
      <c r="D215" s="32"/>
      <c r="E215" s="33"/>
      <c r="F215" s="32"/>
      <c r="G215" s="9" t="str">
        <f aca="false">IF(COUNTA(A215:F215)=0,"",IF(OR(NOT(ISNUMBER(A215)),NOT(ISNUMBER(E215)),E215&lt;0,F215="",AND(B215&lt;&gt;"Gasto",B215&lt;&gt;"Aporte",B215&lt;&gt;"Traspaso",B215&lt;&gt;"Devolución"),AND(OR(B215="Gasto",B215="Traspaso"),COUNTIFS(Sobres!A16:A27,C215)&lt;&gt;1),AND(OR(B215="Aporte",B215="Devolución",B215="Traspaso"),COUNTIFS(Sobres!A16:A27,D215)&lt;&gt;1),AND(OR(B215="Aporte",B215="Devolución"),C215&lt;&gt;""),AND(B215="Gasto",D215&lt;&gt;""),AND(B215="Traspaso",C215=D215)),"REVISAR datos","Correcto"))</f>
        <v/>
      </c>
      <c r="H215" s="23" t="str">
        <f aca="false">IF(C215="","",IF(COUNTIFS(Sobres!A16:A27,C215)=1,INDEX(Sobres!B16:B27,MATCH(C215,Sobres!A16:A27,0)),"REVISAR clave"))</f>
        <v/>
      </c>
      <c r="I215" s="23" t="str">
        <f aca="false">IF(D215="","",IF(COUNTIFS(Sobres!A16:A27,D215)=1,INDEX(Sobres!B16:B27,MATCH(D215,Sobres!A16:A27,0)),"REVISAR clave"))</f>
        <v/>
      </c>
      <c r="J215" s="1" t="n">
        <f aca="false">IF(COUNTA(A215:F215)&gt;0,ROW(),0)</f>
        <v>0</v>
      </c>
    </row>
    <row r="216" customFormat="false" ht="30" hidden="false" customHeight="true" outlineLevel="0" collapsed="false">
      <c r="A216" s="31"/>
      <c r="B216" s="32"/>
      <c r="C216" s="32"/>
      <c r="D216" s="32"/>
      <c r="E216" s="33"/>
      <c r="F216" s="32"/>
      <c r="G216" s="9" t="str">
        <f aca="false">IF(COUNTA(A216:F216)=0,"",IF(OR(NOT(ISNUMBER(A216)),NOT(ISNUMBER(E216)),E216&lt;0,F216="",AND(B216&lt;&gt;"Gasto",B216&lt;&gt;"Aporte",B216&lt;&gt;"Traspaso",B216&lt;&gt;"Devolución"),AND(OR(B216="Gasto",B216="Traspaso"),COUNTIFS(Sobres!A16:A27,C216)&lt;&gt;1),AND(OR(B216="Aporte",B216="Devolución",B216="Traspaso"),COUNTIFS(Sobres!A16:A27,D216)&lt;&gt;1),AND(OR(B216="Aporte",B216="Devolución"),C216&lt;&gt;""),AND(B216="Gasto",D216&lt;&gt;""),AND(B216="Traspaso",C216=D216)),"REVISAR datos","Correcto"))</f>
        <v/>
      </c>
      <c r="H216" s="23" t="str">
        <f aca="false">IF(C216="","",IF(COUNTIFS(Sobres!A16:A27,C216)=1,INDEX(Sobres!B16:B27,MATCH(C216,Sobres!A16:A27,0)),"REVISAR clave"))</f>
        <v/>
      </c>
      <c r="I216" s="23" t="str">
        <f aca="false">IF(D216="","",IF(COUNTIFS(Sobres!A16:A27,D216)=1,INDEX(Sobres!B16:B27,MATCH(D216,Sobres!A16:A27,0)),"REVISAR clave"))</f>
        <v/>
      </c>
      <c r="J216" s="1" t="n">
        <f aca="false">IF(COUNTA(A216:F216)&gt;0,ROW(),0)</f>
        <v>0</v>
      </c>
    </row>
    <row r="217" customFormat="false" ht="30" hidden="false" customHeight="true" outlineLevel="0" collapsed="false">
      <c r="A217" s="31"/>
      <c r="B217" s="32"/>
      <c r="C217" s="32"/>
      <c r="D217" s="32"/>
      <c r="E217" s="33"/>
      <c r="F217" s="32"/>
      <c r="G217" s="9" t="str">
        <f aca="false">IF(COUNTA(A217:F217)=0,"",IF(OR(NOT(ISNUMBER(A217)),NOT(ISNUMBER(E217)),E217&lt;0,F217="",AND(B217&lt;&gt;"Gasto",B217&lt;&gt;"Aporte",B217&lt;&gt;"Traspaso",B217&lt;&gt;"Devolución"),AND(OR(B217="Gasto",B217="Traspaso"),COUNTIFS(Sobres!A16:A27,C217)&lt;&gt;1),AND(OR(B217="Aporte",B217="Devolución",B217="Traspaso"),COUNTIFS(Sobres!A16:A27,D217)&lt;&gt;1),AND(OR(B217="Aporte",B217="Devolución"),C217&lt;&gt;""),AND(B217="Gasto",D217&lt;&gt;""),AND(B217="Traspaso",C217=D217)),"REVISAR datos","Correcto"))</f>
        <v/>
      </c>
      <c r="H217" s="23" t="str">
        <f aca="false">IF(C217="","",IF(COUNTIFS(Sobres!A16:A27,C217)=1,INDEX(Sobres!B16:B27,MATCH(C217,Sobres!A16:A27,0)),"REVISAR clave"))</f>
        <v/>
      </c>
      <c r="I217" s="23" t="str">
        <f aca="false">IF(D217="","",IF(COUNTIFS(Sobres!A16:A27,D217)=1,INDEX(Sobres!B16:B27,MATCH(D217,Sobres!A16:A27,0)),"REVISAR clave"))</f>
        <v/>
      </c>
      <c r="J217" s="1" t="n">
        <f aca="false">IF(COUNTA(A217:F217)&gt;0,ROW(),0)</f>
        <v>0</v>
      </c>
    </row>
    <row r="218" customFormat="false" ht="30" hidden="false" customHeight="true" outlineLevel="0" collapsed="false">
      <c r="A218" s="31"/>
      <c r="B218" s="32"/>
      <c r="C218" s="32"/>
      <c r="D218" s="32"/>
      <c r="E218" s="33"/>
      <c r="F218" s="32"/>
      <c r="G218" s="9" t="str">
        <f aca="false">IF(COUNTA(A218:F218)=0,"",IF(OR(NOT(ISNUMBER(A218)),NOT(ISNUMBER(E218)),E218&lt;0,F218="",AND(B218&lt;&gt;"Gasto",B218&lt;&gt;"Aporte",B218&lt;&gt;"Traspaso",B218&lt;&gt;"Devolución"),AND(OR(B218="Gasto",B218="Traspaso"),COUNTIFS(Sobres!A16:A27,C218)&lt;&gt;1),AND(OR(B218="Aporte",B218="Devolución",B218="Traspaso"),COUNTIFS(Sobres!A16:A27,D218)&lt;&gt;1),AND(OR(B218="Aporte",B218="Devolución"),C218&lt;&gt;""),AND(B218="Gasto",D218&lt;&gt;""),AND(B218="Traspaso",C218=D218)),"REVISAR datos","Correcto"))</f>
        <v/>
      </c>
      <c r="H218" s="23" t="str">
        <f aca="false">IF(C218="","",IF(COUNTIFS(Sobres!A16:A27,C218)=1,INDEX(Sobres!B16:B27,MATCH(C218,Sobres!A16:A27,0)),"REVISAR clave"))</f>
        <v/>
      </c>
      <c r="I218" s="23" t="str">
        <f aca="false">IF(D218="","",IF(COUNTIFS(Sobres!A16:A27,D218)=1,INDEX(Sobres!B16:B27,MATCH(D218,Sobres!A16:A27,0)),"REVISAR clave"))</f>
        <v/>
      </c>
      <c r="J218" s="1" t="n">
        <f aca="false">IF(COUNTA(A218:F218)&gt;0,ROW(),0)</f>
        <v>0</v>
      </c>
    </row>
    <row r="219" customFormat="false" ht="30" hidden="false" customHeight="true" outlineLevel="0" collapsed="false">
      <c r="A219" s="31"/>
      <c r="B219" s="32"/>
      <c r="C219" s="32"/>
      <c r="D219" s="32"/>
      <c r="E219" s="33"/>
      <c r="F219" s="32"/>
      <c r="G219" s="9" t="str">
        <f aca="false">IF(COUNTA(A219:F219)=0,"",IF(OR(NOT(ISNUMBER(A219)),NOT(ISNUMBER(E219)),E219&lt;0,F219="",AND(B219&lt;&gt;"Gasto",B219&lt;&gt;"Aporte",B219&lt;&gt;"Traspaso",B219&lt;&gt;"Devolución"),AND(OR(B219="Gasto",B219="Traspaso"),COUNTIFS(Sobres!A16:A27,C219)&lt;&gt;1),AND(OR(B219="Aporte",B219="Devolución",B219="Traspaso"),COUNTIFS(Sobres!A16:A27,D219)&lt;&gt;1),AND(OR(B219="Aporte",B219="Devolución"),C219&lt;&gt;""),AND(B219="Gasto",D219&lt;&gt;""),AND(B219="Traspaso",C219=D219)),"REVISAR datos","Correcto"))</f>
        <v/>
      </c>
      <c r="H219" s="23" t="str">
        <f aca="false">IF(C219="","",IF(COUNTIFS(Sobres!A16:A27,C219)=1,INDEX(Sobres!B16:B27,MATCH(C219,Sobres!A16:A27,0)),"REVISAR clave"))</f>
        <v/>
      </c>
      <c r="I219" s="23" t="str">
        <f aca="false">IF(D219="","",IF(COUNTIFS(Sobres!A16:A27,D219)=1,INDEX(Sobres!B16:B27,MATCH(D219,Sobres!A16:A27,0)),"REVISAR clave"))</f>
        <v/>
      </c>
      <c r="J219" s="1" t="n">
        <f aca="false">IF(COUNTA(A219:F219)&gt;0,ROW(),0)</f>
        <v>0</v>
      </c>
    </row>
    <row r="220" customFormat="false" ht="30" hidden="false" customHeight="true" outlineLevel="0" collapsed="false">
      <c r="A220" s="31"/>
      <c r="B220" s="32"/>
      <c r="C220" s="32"/>
      <c r="D220" s="32"/>
      <c r="E220" s="33"/>
      <c r="F220" s="32"/>
      <c r="G220" s="9" t="str">
        <f aca="false">IF(COUNTA(A220:F220)=0,"",IF(OR(NOT(ISNUMBER(A220)),NOT(ISNUMBER(E220)),E220&lt;0,F220="",AND(B220&lt;&gt;"Gasto",B220&lt;&gt;"Aporte",B220&lt;&gt;"Traspaso",B220&lt;&gt;"Devolución"),AND(OR(B220="Gasto",B220="Traspaso"),COUNTIFS(Sobres!A16:A27,C220)&lt;&gt;1),AND(OR(B220="Aporte",B220="Devolución",B220="Traspaso"),COUNTIFS(Sobres!A16:A27,D220)&lt;&gt;1),AND(OR(B220="Aporte",B220="Devolución"),C220&lt;&gt;""),AND(B220="Gasto",D220&lt;&gt;""),AND(B220="Traspaso",C220=D220)),"REVISAR datos","Correcto"))</f>
        <v/>
      </c>
      <c r="H220" s="23" t="str">
        <f aca="false">IF(C220="","",IF(COUNTIFS(Sobres!A16:A27,C220)=1,INDEX(Sobres!B16:B27,MATCH(C220,Sobres!A16:A27,0)),"REVISAR clave"))</f>
        <v/>
      </c>
      <c r="I220" s="23" t="str">
        <f aca="false">IF(D220="","",IF(COUNTIFS(Sobres!A16:A27,D220)=1,INDEX(Sobres!B16:B27,MATCH(D220,Sobres!A16:A27,0)),"REVISAR clave"))</f>
        <v/>
      </c>
      <c r="J220" s="1" t="n">
        <f aca="false">IF(COUNTA(A220:F220)&gt;0,ROW(),0)</f>
        <v>0</v>
      </c>
    </row>
    <row r="221" customFormat="false" ht="30" hidden="false" customHeight="true" outlineLevel="0" collapsed="false">
      <c r="A221" s="31"/>
      <c r="B221" s="32"/>
      <c r="C221" s="32"/>
      <c r="D221" s="32"/>
      <c r="E221" s="33"/>
      <c r="F221" s="32"/>
      <c r="G221" s="9" t="str">
        <f aca="false">IF(COUNTA(A221:F221)=0,"",IF(OR(NOT(ISNUMBER(A221)),NOT(ISNUMBER(E221)),E221&lt;0,F221="",AND(B221&lt;&gt;"Gasto",B221&lt;&gt;"Aporte",B221&lt;&gt;"Traspaso",B221&lt;&gt;"Devolución"),AND(OR(B221="Gasto",B221="Traspaso"),COUNTIFS(Sobres!A16:A27,C221)&lt;&gt;1),AND(OR(B221="Aporte",B221="Devolución",B221="Traspaso"),COUNTIFS(Sobres!A16:A27,D221)&lt;&gt;1),AND(OR(B221="Aporte",B221="Devolución"),C221&lt;&gt;""),AND(B221="Gasto",D221&lt;&gt;""),AND(B221="Traspaso",C221=D221)),"REVISAR datos","Correcto"))</f>
        <v/>
      </c>
      <c r="H221" s="23" t="str">
        <f aca="false">IF(C221="","",IF(COUNTIFS(Sobres!A16:A27,C221)=1,INDEX(Sobres!B16:B27,MATCH(C221,Sobres!A16:A27,0)),"REVISAR clave"))</f>
        <v/>
      </c>
      <c r="I221" s="23" t="str">
        <f aca="false">IF(D221="","",IF(COUNTIFS(Sobres!A16:A27,D221)=1,INDEX(Sobres!B16:B27,MATCH(D221,Sobres!A16:A27,0)),"REVISAR clave"))</f>
        <v/>
      </c>
      <c r="J221" s="1" t="n">
        <f aca="false">IF(COUNTA(A221:F221)&gt;0,ROW(),0)</f>
        <v>0</v>
      </c>
    </row>
    <row r="222" customFormat="false" ht="30" hidden="false" customHeight="true" outlineLevel="0" collapsed="false">
      <c r="A222" s="31"/>
      <c r="B222" s="32"/>
      <c r="C222" s="32"/>
      <c r="D222" s="32"/>
      <c r="E222" s="33"/>
      <c r="F222" s="32"/>
      <c r="G222" s="9" t="str">
        <f aca="false">IF(COUNTA(A222:F222)=0,"",IF(OR(NOT(ISNUMBER(A222)),NOT(ISNUMBER(E222)),E222&lt;0,F222="",AND(B222&lt;&gt;"Gasto",B222&lt;&gt;"Aporte",B222&lt;&gt;"Traspaso",B222&lt;&gt;"Devolución"),AND(OR(B222="Gasto",B222="Traspaso"),COUNTIFS(Sobres!A16:A27,C222)&lt;&gt;1),AND(OR(B222="Aporte",B222="Devolución",B222="Traspaso"),COUNTIFS(Sobres!A16:A27,D222)&lt;&gt;1),AND(OR(B222="Aporte",B222="Devolución"),C222&lt;&gt;""),AND(B222="Gasto",D222&lt;&gt;""),AND(B222="Traspaso",C222=D222)),"REVISAR datos","Correcto"))</f>
        <v/>
      </c>
      <c r="H222" s="23" t="str">
        <f aca="false">IF(C222="","",IF(COUNTIFS(Sobres!A16:A27,C222)=1,INDEX(Sobres!B16:B27,MATCH(C222,Sobres!A16:A27,0)),"REVISAR clave"))</f>
        <v/>
      </c>
      <c r="I222" s="23" t="str">
        <f aca="false">IF(D222="","",IF(COUNTIFS(Sobres!A16:A27,D222)=1,INDEX(Sobres!B16:B27,MATCH(D222,Sobres!A16:A27,0)),"REVISAR clave"))</f>
        <v/>
      </c>
      <c r="J222" s="1" t="n">
        <f aca="false">IF(COUNTA(A222:F222)&gt;0,ROW(),0)</f>
        <v>0</v>
      </c>
    </row>
    <row r="223" customFormat="false" ht="30" hidden="false" customHeight="true" outlineLevel="0" collapsed="false">
      <c r="A223" s="31"/>
      <c r="B223" s="32"/>
      <c r="C223" s="32"/>
      <c r="D223" s="32"/>
      <c r="E223" s="33"/>
      <c r="F223" s="32"/>
      <c r="G223" s="9" t="str">
        <f aca="false">IF(COUNTA(A223:F223)=0,"",IF(OR(NOT(ISNUMBER(A223)),NOT(ISNUMBER(E223)),E223&lt;0,F223="",AND(B223&lt;&gt;"Gasto",B223&lt;&gt;"Aporte",B223&lt;&gt;"Traspaso",B223&lt;&gt;"Devolución"),AND(OR(B223="Gasto",B223="Traspaso"),COUNTIFS(Sobres!A16:A27,C223)&lt;&gt;1),AND(OR(B223="Aporte",B223="Devolución",B223="Traspaso"),COUNTIFS(Sobres!A16:A27,D223)&lt;&gt;1),AND(OR(B223="Aporte",B223="Devolución"),C223&lt;&gt;""),AND(B223="Gasto",D223&lt;&gt;""),AND(B223="Traspaso",C223=D223)),"REVISAR datos","Correcto"))</f>
        <v/>
      </c>
      <c r="H223" s="23" t="str">
        <f aca="false">IF(C223="","",IF(COUNTIFS(Sobres!A16:A27,C223)=1,INDEX(Sobres!B16:B27,MATCH(C223,Sobres!A16:A27,0)),"REVISAR clave"))</f>
        <v/>
      </c>
      <c r="I223" s="23" t="str">
        <f aca="false">IF(D223="","",IF(COUNTIFS(Sobres!A16:A27,D223)=1,INDEX(Sobres!B16:B27,MATCH(D223,Sobres!A16:A27,0)),"REVISAR clave"))</f>
        <v/>
      </c>
      <c r="J223" s="1" t="n">
        <f aca="false">IF(COUNTA(A223:F223)&gt;0,ROW(),0)</f>
        <v>0</v>
      </c>
    </row>
    <row r="224" customFormat="false" ht="30" hidden="false" customHeight="true" outlineLevel="0" collapsed="false">
      <c r="A224" s="31"/>
      <c r="B224" s="32"/>
      <c r="C224" s="32"/>
      <c r="D224" s="32"/>
      <c r="E224" s="33"/>
      <c r="F224" s="32"/>
      <c r="G224" s="9" t="str">
        <f aca="false">IF(COUNTA(A224:F224)=0,"",IF(OR(NOT(ISNUMBER(A224)),NOT(ISNUMBER(E224)),E224&lt;0,F224="",AND(B224&lt;&gt;"Gasto",B224&lt;&gt;"Aporte",B224&lt;&gt;"Traspaso",B224&lt;&gt;"Devolución"),AND(OR(B224="Gasto",B224="Traspaso"),COUNTIFS(Sobres!A16:A27,C224)&lt;&gt;1),AND(OR(B224="Aporte",B224="Devolución",B224="Traspaso"),COUNTIFS(Sobres!A16:A27,D224)&lt;&gt;1),AND(OR(B224="Aporte",B224="Devolución"),C224&lt;&gt;""),AND(B224="Gasto",D224&lt;&gt;""),AND(B224="Traspaso",C224=D224)),"REVISAR datos","Correcto"))</f>
        <v/>
      </c>
      <c r="H224" s="23" t="str">
        <f aca="false">IF(C224="","",IF(COUNTIFS(Sobres!A16:A27,C224)=1,INDEX(Sobres!B16:B27,MATCH(C224,Sobres!A16:A27,0)),"REVISAR clave"))</f>
        <v/>
      </c>
      <c r="I224" s="23" t="str">
        <f aca="false">IF(D224="","",IF(COUNTIFS(Sobres!A16:A27,D224)=1,INDEX(Sobres!B16:B27,MATCH(D224,Sobres!A16:A27,0)),"REVISAR clave"))</f>
        <v/>
      </c>
      <c r="J224" s="1" t="n">
        <f aca="false">IF(COUNTA(A224:F224)&gt;0,ROW(),0)</f>
        <v>0</v>
      </c>
    </row>
    <row r="225" customFormat="false" ht="30" hidden="false" customHeight="true" outlineLevel="0" collapsed="false">
      <c r="A225" s="31"/>
      <c r="B225" s="32"/>
      <c r="C225" s="32"/>
      <c r="D225" s="32"/>
      <c r="E225" s="33"/>
      <c r="F225" s="32"/>
      <c r="G225" s="9" t="str">
        <f aca="false">IF(COUNTA(A225:F225)=0,"",IF(OR(NOT(ISNUMBER(A225)),NOT(ISNUMBER(E225)),E225&lt;0,F225="",AND(B225&lt;&gt;"Gasto",B225&lt;&gt;"Aporte",B225&lt;&gt;"Traspaso",B225&lt;&gt;"Devolución"),AND(OR(B225="Gasto",B225="Traspaso"),COUNTIFS(Sobres!A16:A27,C225)&lt;&gt;1),AND(OR(B225="Aporte",B225="Devolución",B225="Traspaso"),COUNTIFS(Sobres!A16:A27,D225)&lt;&gt;1),AND(OR(B225="Aporte",B225="Devolución"),C225&lt;&gt;""),AND(B225="Gasto",D225&lt;&gt;""),AND(B225="Traspaso",C225=D225)),"REVISAR datos","Correcto"))</f>
        <v/>
      </c>
      <c r="H225" s="23" t="str">
        <f aca="false">IF(C225="","",IF(COUNTIFS(Sobres!A16:A27,C225)=1,INDEX(Sobres!B16:B27,MATCH(C225,Sobres!A16:A27,0)),"REVISAR clave"))</f>
        <v/>
      </c>
      <c r="I225" s="23" t="str">
        <f aca="false">IF(D225="","",IF(COUNTIFS(Sobres!A16:A27,D225)=1,INDEX(Sobres!B16:B27,MATCH(D225,Sobres!A16:A27,0)),"REVISAR clave"))</f>
        <v/>
      </c>
      <c r="J225" s="1" t="n">
        <f aca="false">IF(COUNTA(A225:F225)&gt;0,ROW(),0)</f>
        <v>0</v>
      </c>
    </row>
    <row r="226" customFormat="false" ht="30" hidden="false" customHeight="true" outlineLevel="0" collapsed="false">
      <c r="A226" s="31"/>
      <c r="B226" s="32"/>
      <c r="C226" s="32"/>
      <c r="D226" s="32"/>
      <c r="E226" s="33"/>
      <c r="F226" s="32"/>
      <c r="G226" s="9" t="str">
        <f aca="false">IF(COUNTA(A226:F226)=0,"",IF(OR(NOT(ISNUMBER(A226)),NOT(ISNUMBER(E226)),E226&lt;0,F226="",AND(B226&lt;&gt;"Gasto",B226&lt;&gt;"Aporte",B226&lt;&gt;"Traspaso",B226&lt;&gt;"Devolución"),AND(OR(B226="Gasto",B226="Traspaso"),COUNTIFS(Sobres!A16:A27,C226)&lt;&gt;1),AND(OR(B226="Aporte",B226="Devolución",B226="Traspaso"),COUNTIFS(Sobres!A16:A27,D226)&lt;&gt;1),AND(OR(B226="Aporte",B226="Devolución"),C226&lt;&gt;""),AND(B226="Gasto",D226&lt;&gt;""),AND(B226="Traspaso",C226=D226)),"REVISAR datos","Correcto"))</f>
        <v/>
      </c>
      <c r="H226" s="23" t="str">
        <f aca="false">IF(C226="","",IF(COUNTIFS(Sobres!A16:A27,C226)=1,INDEX(Sobres!B16:B27,MATCH(C226,Sobres!A16:A27,0)),"REVISAR clave"))</f>
        <v/>
      </c>
      <c r="I226" s="23" t="str">
        <f aca="false">IF(D226="","",IF(COUNTIFS(Sobres!A16:A27,D226)=1,INDEX(Sobres!B16:B27,MATCH(D226,Sobres!A16:A27,0)),"REVISAR clave"))</f>
        <v/>
      </c>
      <c r="J226" s="1" t="n">
        <f aca="false">IF(COUNTA(A226:F226)&gt;0,ROW(),0)</f>
        <v>0</v>
      </c>
    </row>
    <row r="227" customFormat="false" ht="30" hidden="false" customHeight="true" outlineLevel="0" collapsed="false">
      <c r="A227" s="31"/>
      <c r="B227" s="32"/>
      <c r="C227" s="32"/>
      <c r="D227" s="32"/>
      <c r="E227" s="33"/>
      <c r="F227" s="32"/>
      <c r="G227" s="9" t="str">
        <f aca="false">IF(COUNTA(A227:F227)=0,"",IF(OR(NOT(ISNUMBER(A227)),NOT(ISNUMBER(E227)),E227&lt;0,F227="",AND(B227&lt;&gt;"Gasto",B227&lt;&gt;"Aporte",B227&lt;&gt;"Traspaso",B227&lt;&gt;"Devolución"),AND(OR(B227="Gasto",B227="Traspaso"),COUNTIFS(Sobres!A16:A27,C227)&lt;&gt;1),AND(OR(B227="Aporte",B227="Devolución",B227="Traspaso"),COUNTIFS(Sobres!A16:A27,D227)&lt;&gt;1),AND(OR(B227="Aporte",B227="Devolución"),C227&lt;&gt;""),AND(B227="Gasto",D227&lt;&gt;""),AND(B227="Traspaso",C227=D227)),"REVISAR datos","Correcto"))</f>
        <v/>
      </c>
      <c r="H227" s="23" t="str">
        <f aca="false">IF(C227="","",IF(COUNTIFS(Sobres!A16:A27,C227)=1,INDEX(Sobres!B16:B27,MATCH(C227,Sobres!A16:A27,0)),"REVISAR clave"))</f>
        <v/>
      </c>
      <c r="I227" s="23" t="str">
        <f aca="false">IF(D227="","",IF(COUNTIFS(Sobres!A16:A27,D227)=1,INDEX(Sobres!B16:B27,MATCH(D227,Sobres!A16:A27,0)),"REVISAR clave"))</f>
        <v/>
      </c>
      <c r="J227" s="1" t="n">
        <f aca="false">IF(COUNTA(A227:F227)&gt;0,ROW(),0)</f>
        <v>0</v>
      </c>
    </row>
    <row r="228" customFormat="false" ht="30" hidden="false" customHeight="true" outlineLevel="0" collapsed="false">
      <c r="A228" s="31"/>
      <c r="B228" s="32"/>
      <c r="C228" s="32"/>
      <c r="D228" s="32"/>
      <c r="E228" s="33"/>
      <c r="F228" s="32"/>
      <c r="G228" s="9" t="str">
        <f aca="false">IF(COUNTA(A228:F228)=0,"",IF(OR(NOT(ISNUMBER(A228)),NOT(ISNUMBER(E228)),E228&lt;0,F228="",AND(B228&lt;&gt;"Gasto",B228&lt;&gt;"Aporte",B228&lt;&gt;"Traspaso",B228&lt;&gt;"Devolución"),AND(OR(B228="Gasto",B228="Traspaso"),COUNTIFS(Sobres!A16:A27,C228)&lt;&gt;1),AND(OR(B228="Aporte",B228="Devolución",B228="Traspaso"),COUNTIFS(Sobres!A16:A27,D228)&lt;&gt;1),AND(OR(B228="Aporte",B228="Devolución"),C228&lt;&gt;""),AND(B228="Gasto",D228&lt;&gt;""),AND(B228="Traspaso",C228=D228)),"REVISAR datos","Correcto"))</f>
        <v/>
      </c>
      <c r="H228" s="23" t="str">
        <f aca="false">IF(C228="","",IF(COUNTIFS(Sobres!A16:A27,C228)=1,INDEX(Sobres!B16:B27,MATCH(C228,Sobres!A16:A27,0)),"REVISAR clave"))</f>
        <v/>
      </c>
      <c r="I228" s="23" t="str">
        <f aca="false">IF(D228="","",IF(COUNTIFS(Sobres!A16:A27,D228)=1,INDEX(Sobres!B16:B27,MATCH(D228,Sobres!A16:A27,0)),"REVISAR clave"))</f>
        <v/>
      </c>
      <c r="J228" s="1" t="n">
        <f aca="false">IF(COUNTA(A228:F228)&gt;0,ROW(),0)</f>
        <v>0</v>
      </c>
    </row>
    <row r="229" customFormat="false" ht="30" hidden="false" customHeight="true" outlineLevel="0" collapsed="false">
      <c r="A229" s="31"/>
      <c r="B229" s="32"/>
      <c r="C229" s="32"/>
      <c r="D229" s="32"/>
      <c r="E229" s="33"/>
      <c r="F229" s="32"/>
      <c r="G229" s="9" t="str">
        <f aca="false">IF(COUNTA(A229:F229)=0,"",IF(OR(NOT(ISNUMBER(A229)),NOT(ISNUMBER(E229)),E229&lt;0,F229="",AND(B229&lt;&gt;"Gasto",B229&lt;&gt;"Aporte",B229&lt;&gt;"Traspaso",B229&lt;&gt;"Devolución"),AND(OR(B229="Gasto",B229="Traspaso"),COUNTIFS(Sobres!A16:A27,C229)&lt;&gt;1),AND(OR(B229="Aporte",B229="Devolución",B229="Traspaso"),COUNTIFS(Sobres!A16:A27,D229)&lt;&gt;1),AND(OR(B229="Aporte",B229="Devolución"),C229&lt;&gt;""),AND(B229="Gasto",D229&lt;&gt;""),AND(B229="Traspaso",C229=D229)),"REVISAR datos","Correcto"))</f>
        <v/>
      </c>
      <c r="H229" s="23" t="str">
        <f aca="false">IF(C229="","",IF(COUNTIFS(Sobres!A16:A27,C229)=1,INDEX(Sobres!B16:B27,MATCH(C229,Sobres!A16:A27,0)),"REVISAR clave"))</f>
        <v/>
      </c>
      <c r="I229" s="23" t="str">
        <f aca="false">IF(D229="","",IF(COUNTIFS(Sobres!A16:A27,D229)=1,INDEX(Sobres!B16:B27,MATCH(D229,Sobres!A16:A27,0)),"REVISAR clave"))</f>
        <v/>
      </c>
      <c r="J229" s="1" t="n">
        <f aca="false">IF(COUNTA(A229:F229)&gt;0,ROW(),0)</f>
        <v>0</v>
      </c>
    </row>
    <row r="230" customFormat="false" ht="30" hidden="false" customHeight="true" outlineLevel="0" collapsed="false">
      <c r="A230" s="31"/>
      <c r="B230" s="32"/>
      <c r="C230" s="32"/>
      <c r="D230" s="32"/>
      <c r="E230" s="33"/>
      <c r="F230" s="32"/>
      <c r="G230" s="9" t="str">
        <f aca="false">IF(COUNTA(A230:F230)=0,"",IF(OR(NOT(ISNUMBER(A230)),NOT(ISNUMBER(E230)),E230&lt;0,F230="",AND(B230&lt;&gt;"Gasto",B230&lt;&gt;"Aporte",B230&lt;&gt;"Traspaso",B230&lt;&gt;"Devolución"),AND(OR(B230="Gasto",B230="Traspaso"),COUNTIFS(Sobres!A16:A27,C230)&lt;&gt;1),AND(OR(B230="Aporte",B230="Devolución",B230="Traspaso"),COUNTIFS(Sobres!A16:A27,D230)&lt;&gt;1),AND(OR(B230="Aporte",B230="Devolución"),C230&lt;&gt;""),AND(B230="Gasto",D230&lt;&gt;""),AND(B230="Traspaso",C230=D230)),"REVISAR datos","Correcto"))</f>
        <v/>
      </c>
      <c r="H230" s="23" t="str">
        <f aca="false">IF(C230="","",IF(COUNTIFS(Sobres!A16:A27,C230)=1,INDEX(Sobres!B16:B27,MATCH(C230,Sobres!A16:A27,0)),"REVISAR clave"))</f>
        <v/>
      </c>
      <c r="I230" s="23" t="str">
        <f aca="false">IF(D230="","",IF(COUNTIFS(Sobres!A16:A27,D230)=1,INDEX(Sobres!B16:B27,MATCH(D230,Sobres!A16:A27,0)),"REVISAR clave"))</f>
        <v/>
      </c>
      <c r="J230" s="1" t="n">
        <f aca="false">IF(COUNTA(A230:F230)&gt;0,ROW(),0)</f>
        <v>0</v>
      </c>
    </row>
    <row r="231" customFormat="false" ht="30" hidden="false" customHeight="true" outlineLevel="0" collapsed="false">
      <c r="A231" s="31"/>
      <c r="B231" s="32"/>
      <c r="C231" s="32"/>
      <c r="D231" s="32"/>
      <c r="E231" s="33"/>
      <c r="F231" s="32"/>
      <c r="G231" s="9" t="str">
        <f aca="false">IF(COUNTA(A231:F231)=0,"",IF(OR(NOT(ISNUMBER(A231)),NOT(ISNUMBER(E231)),E231&lt;0,F231="",AND(B231&lt;&gt;"Gasto",B231&lt;&gt;"Aporte",B231&lt;&gt;"Traspaso",B231&lt;&gt;"Devolución"),AND(OR(B231="Gasto",B231="Traspaso"),COUNTIFS(Sobres!A16:A27,C231)&lt;&gt;1),AND(OR(B231="Aporte",B231="Devolución",B231="Traspaso"),COUNTIFS(Sobres!A16:A27,D231)&lt;&gt;1),AND(OR(B231="Aporte",B231="Devolución"),C231&lt;&gt;""),AND(B231="Gasto",D231&lt;&gt;""),AND(B231="Traspaso",C231=D231)),"REVISAR datos","Correcto"))</f>
        <v/>
      </c>
      <c r="H231" s="23" t="str">
        <f aca="false">IF(C231="","",IF(COUNTIFS(Sobres!A16:A27,C231)=1,INDEX(Sobres!B16:B27,MATCH(C231,Sobres!A16:A27,0)),"REVISAR clave"))</f>
        <v/>
      </c>
      <c r="I231" s="23" t="str">
        <f aca="false">IF(D231="","",IF(COUNTIFS(Sobres!A16:A27,D231)=1,INDEX(Sobres!B16:B27,MATCH(D231,Sobres!A16:A27,0)),"REVISAR clave"))</f>
        <v/>
      </c>
      <c r="J231" s="1" t="n">
        <f aca="false">IF(COUNTA(A231:F231)&gt;0,ROW(),0)</f>
        <v>0</v>
      </c>
    </row>
    <row r="232" customFormat="false" ht="30" hidden="false" customHeight="true" outlineLevel="0" collapsed="false">
      <c r="A232" s="31"/>
      <c r="B232" s="32"/>
      <c r="C232" s="32"/>
      <c r="D232" s="32"/>
      <c r="E232" s="33"/>
      <c r="F232" s="32"/>
      <c r="G232" s="9" t="str">
        <f aca="false">IF(COUNTA(A232:F232)=0,"",IF(OR(NOT(ISNUMBER(A232)),NOT(ISNUMBER(E232)),E232&lt;0,F232="",AND(B232&lt;&gt;"Gasto",B232&lt;&gt;"Aporte",B232&lt;&gt;"Traspaso",B232&lt;&gt;"Devolución"),AND(OR(B232="Gasto",B232="Traspaso"),COUNTIFS(Sobres!A16:A27,C232)&lt;&gt;1),AND(OR(B232="Aporte",B232="Devolución",B232="Traspaso"),COUNTIFS(Sobres!A16:A27,D232)&lt;&gt;1),AND(OR(B232="Aporte",B232="Devolución"),C232&lt;&gt;""),AND(B232="Gasto",D232&lt;&gt;""),AND(B232="Traspaso",C232=D232)),"REVISAR datos","Correcto"))</f>
        <v/>
      </c>
      <c r="H232" s="23" t="str">
        <f aca="false">IF(C232="","",IF(COUNTIFS(Sobres!A16:A27,C232)=1,INDEX(Sobres!B16:B27,MATCH(C232,Sobres!A16:A27,0)),"REVISAR clave"))</f>
        <v/>
      </c>
      <c r="I232" s="23" t="str">
        <f aca="false">IF(D232="","",IF(COUNTIFS(Sobres!A16:A27,D232)=1,INDEX(Sobres!B16:B27,MATCH(D232,Sobres!A16:A27,0)),"REVISAR clave"))</f>
        <v/>
      </c>
      <c r="J232" s="1" t="n">
        <f aca="false">IF(COUNTA(A232:F232)&gt;0,ROW(),0)</f>
        <v>0</v>
      </c>
    </row>
    <row r="233" customFormat="false" ht="30" hidden="false" customHeight="true" outlineLevel="0" collapsed="false">
      <c r="A233" s="31"/>
      <c r="B233" s="32"/>
      <c r="C233" s="32"/>
      <c r="D233" s="32"/>
      <c r="E233" s="33"/>
      <c r="F233" s="32"/>
      <c r="G233" s="9" t="str">
        <f aca="false">IF(COUNTA(A233:F233)=0,"",IF(OR(NOT(ISNUMBER(A233)),NOT(ISNUMBER(E233)),E233&lt;0,F233="",AND(B233&lt;&gt;"Gasto",B233&lt;&gt;"Aporte",B233&lt;&gt;"Traspaso",B233&lt;&gt;"Devolución"),AND(OR(B233="Gasto",B233="Traspaso"),COUNTIFS(Sobres!A16:A27,C233)&lt;&gt;1),AND(OR(B233="Aporte",B233="Devolución",B233="Traspaso"),COUNTIFS(Sobres!A16:A27,D233)&lt;&gt;1),AND(OR(B233="Aporte",B233="Devolución"),C233&lt;&gt;""),AND(B233="Gasto",D233&lt;&gt;""),AND(B233="Traspaso",C233=D233)),"REVISAR datos","Correcto"))</f>
        <v/>
      </c>
      <c r="H233" s="23" t="str">
        <f aca="false">IF(C233="","",IF(COUNTIFS(Sobres!A16:A27,C233)=1,INDEX(Sobres!B16:B27,MATCH(C233,Sobres!A16:A27,0)),"REVISAR clave"))</f>
        <v/>
      </c>
      <c r="I233" s="23" t="str">
        <f aca="false">IF(D233="","",IF(COUNTIFS(Sobres!A16:A27,D233)=1,INDEX(Sobres!B16:B27,MATCH(D233,Sobres!A16:A27,0)),"REVISAR clave"))</f>
        <v/>
      </c>
      <c r="J233" s="1" t="n">
        <f aca="false">IF(COUNTA(A233:F233)&gt;0,ROW(),0)</f>
        <v>0</v>
      </c>
    </row>
    <row r="234" customFormat="false" ht="30" hidden="false" customHeight="true" outlineLevel="0" collapsed="false">
      <c r="A234" s="31"/>
      <c r="B234" s="32"/>
      <c r="C234" s="32"/>
      <c r="D234" s="32"/>
      <c r="E234" s="33"/>
      <c r="F234" s="32"/>
      <c r="G234" s="9" t="str">
        <f aca="false">IF(COUNTA(A234:F234)=0,"",IF(OR(NOT(ISNUMBER(A234)),NOT(ISNUMBER(E234)),E234&lt;0,F234="",AND(B234&lt;&gt;"Gasto",B234&lt;&gt;"Aporte",B234&lt;&gt;"Traspaso",B234&lt;&gt;"Devolución"),AND(OR(B234="Gasto",B234="Traspaso"),COUNTIFS(Sobres!A16:A27,C234)&lt;&gt;1),AND(OR(B234="Aporte",B234="Devolución",B234="Traspaso"),COUNTIFS(Sobres!A16:A27,D234)&lt;&gt;1),AND(OR(B234="Aporte",B234="Devolución"),C234&lt;&gt;""),AND(B234="Gasto",D234&lt;&gt;""),AND(B234="Traspaso",C234=D234)),"REVISAR datos","Correcto"))</f>
        <v/>
      </c>
      <c r="H234" s="23" t="str">
        <f aca="false">IF(C234="","",IF(COUNTIFS(Sobres!A16:A27,C234)=1,INDEX(Sobres!B16:B27,MATCH(C234,Sobres!A16:A27,0)),"REVISAR clave"))</f>
        <v/>
      </c>
      <c r="I234" s="23" t="str">
        <f aca="false">IF(D234="","",IF(COUNTIFS(Sobres!A16:A27,D234)=1,INDEX(Sobres!B16:B27,MATCH(D234,Sobres!A16:A27,0)),"REVISAR clave"))</f>
        <v/>
      </c>
      <c r="J234" s="1" t="n">
        <f aca="false">IF(COUNTA(A234:F234)&gt;0,ROW(),0)</f>
        <v>0</v>
      </c>
    </row>
    <row r="235" customFormat="false" ht="30" hidden="false" customHeight="true" outlineLevel="0" collapsed="false">
      <c r="A235" s="31"/>
      <c r="B235" s="32"/>
      <c r="C235" s="32"/>
      <c r="D235" s="32"/>
      <c r="E235" s="33"/>
      <c r="F235" s="32"/>
      <c r="G235" s="9" t="str">
        <f aca="false">IF(COUNTA(A235:F235)=0,"",IF(OR(NOT(ISNUMBER(A235)),NOT(ISNUMBER(E235)),E235&lt;0,F235="",AND(B235&lt;&gt;"Gasto",B235&lt;&gt;"Aporte",B235&lt;&gt;"Traspaso",B235&lt;&gt;"Devolución"),AND(OR(B235="Gasto",B235="Traspaso"),COUNTIFS(Sobres!A16:A27,C235)&lt;&gt;1),AND(OR(B235="Aporte",B235="Devolución",B235="Traspaso"),COUNTIFS(Sobres!A16:A27,D235)&lt;&gt;1),AND(OR(B235="Aporte",B235="Devolución"),C235&lt;&gt;""),AND(B235="Gasto",D235&lt;&gt;""),AND(B235="Traspaso",C235=D235)),"REVISAR datos","Correcto"))</f>
        <v/>
      </c>
      <c r="H235" s="23" t="str">
        <f aca="false">IF(C235="","",IF(COUNTIFS(Sobres!A16:A27,C235)=1,INDEX(Sobres!B16:B27,MATCH(C235,Sobres!A16:A27,0)),"REVISAR clave"))</f>
        <v/>
      </c>
      <c r="I235" s="23" t="str">
        <f aca="false">IF(D235="","",IF(COUNTIFS(Sobres!A16:A27,D235)=1,INDEX(Sobres!B16:B27,MATCH(D235,Sobres!A16:A27,0)),"REVISAR clave"))</f>
        <v/>
      </c>
      <c r="J235" s="1" t="n">
        <f aca="false">IF(COUNTA(A235:F235)&gt;0,ROW(),0)</f>
        <v>0</v>
      </c>
    </row>
    <row r="236" customFormat="false" ht="30" hidden="false" customHeight="true" outlineLevel="0" collapsed="false">
      <c r="A236" s="31"/>
      <c r="B236" s="32"/>
      <c r="C236" s="32"/>
      <c r="D236" s="32"/>
      <c r="E236" s="33"/>
      <c r="F236" s="32"/>
      <c r="G236" s="9" t="str">
        <f aca="false">IF(COUNTA(A236:F236)=0,"",IF(OR(NOT(ISNUMBER(A236)),NOT(ISNUMBER(E236)),E236&lt;0,F236="",AND(B236&lt;&gt;"Gasto",B236&lt;&gt;"Aporte",B236&lt;&gt;"Traspaso",B236&lt;&gt;"Devolución"),AND(OR(B236="Gasto",B236="Traspaso"),COUNTIFS(Sobres!A16:A27,C236)&lt;&gt;1),AND(OR(B236="Aporte",B236="Devolución",B236="Traspaso"),COUNTIFS(Sobres!A16:A27,D236)&lt;&gt;1),AND(OR(B236="Aporte",B236="Devolución"),C236&lt;&gt;""),AND(B236="Gasto",D236&lt;&gt;""),AND(B236="Traspaso",C236=D236)),"REVISAR datos","Correcto"))</f>
        <v/>
      </c>
      <c r="H236" s="23" t="str">
        <f aca="false">IF(C236="","",IF(COUNTIFS(Sobres!A16:A27,C236)=1,INDEX(Sobres!B16:B27,MATCH(C236,Sobres!A16:A27,0)),"REVISAR clave"))</f>
        <v/>
      </c>
      <c r="I236" s="23" t="str">
        <f aca="false">IF(D236="","",IF(COUNTIFS(Sobres!A16:A27,D236)=1,INDEX(Sobres!B16:B27,MATCH(D236,Sobres!A16:A27,0)),"REVISAR clave"))</f>
        <v/>
      </c>
      <c r="J236" s="1" t="n">
        <f aca="false">IF(COUNTA(A236:F236)&gt;0,ROW(),0)</f>
        <v>0</v>
      </c>
    </row>
    <row r="237" customFormat="false" ht="30" hidden="false" customHeight="true" outlineLevel="0" collapsed="false">
      <c r="A237" s="31"/>
      <c r="B237" s="32"/>
      <c r="C237" s="32"/>
      <c r="D237" s="32"/>
      <c r="E237" s="33"/>
      <c r="F237" s="32"/>
      <c r="G237" s="9" t="str">
        <f aca="false">IF(COUNTA(A237:F237)=0,"",IF(OR(NOT(ISNUMBER(A237)),NOT(ISNUMBER(E237)),E237&lt;0,F237="",AND(B237&lt;&gt;"Gasto",B237&lt;&gt;"Aporte",B237&lt;&gt;"Traspaso",B237&lt;&gt;"Devolución"),AND(OR(B237="Gasto",B237="Traspaso"),COUNTIFS(Sobres!A16:A27,C237)&lt;&gt;1),AND(OR(B237="Aporte",B237="Devolución",B237="Traspaso"),COUNTIFS(Sobres!A16:A27,D237)&lt;&gt;1),AND(OR(B237="Aporte",B237="Devolución"),C237&lt;&gt;""),AND(B237="Gasto",D237&lt;&gt;""),AND(B237="Traspaso",C237=D237)),"REVISAR datos","Correcto"))</f>
        <v/>
      </c>
      <c r="H237" s="23" t="str">
        <f aca="false">IF(C237="","",IF(COUNTIFS(Sobres!A16:A27,C237)=1,INDEX(Sobres!B16:B27,MATCH(C237,Sobres!A16:A27,0)),"REVISAR clave"))</f>
        <v/>
      </c>
      <c r="I237" s="23" t="str">
        <f aca="false">IF(D237="","",IF(COUNTIFS(Sobres!A16:A27,D237)=1,INDEX(Sobres!B16:B27,MATCH(D237,Sobres!A16:A27,0)),"REVISAR clave"))</f>
        <v/>
      </c>
      <c r="J237" s="1" t="n">
        <f aca="false">IF(COUNTA(A237:F237)&gt;0,ROW(),0)</f>
        <v>0</v>
      </c>
    </row>
    <row r="238" customFormat="false" ht="30" hidden="false" customHeight="true" outlineLevel="0" collapsed="false">
      <c r="A238" s="31"/>
      <c r="B238" s="32"/>
      <c r="C238" s="32"/>
      <c r="D238" s="32"/>
      <c r="E238" s="33"/>
      <c r="F238" s="32"/>
      <c r="G238" s="9" t="str">
        <f aca="false">IF(COUNTA(A238:F238)=0,"",IF(OR(NOT(ISNUMBER(A238)),NOT(ISNUMBER(E238)),E238&lt;0,F238="",AND(B238&lt;&gt;"Gasto",B238&lt;&gt;"Aporte",B238&lt;&gt;"Traspaso",B238&lt;&gt;"Devolución"),AND(OR(B238="Gasto",B238="Traspaso"),COUNTIFS(Sobres!A16:A27,C238)&lt;&gt;1),AND(OR(B238="Aporte",B238="Devolución",B238="Traspaso"),COUNTIFS(Sobres!A16:A27,D238)&lt;&gt;1),AND(OR(B238="Aporte",B238="Devolución"),C238&lt;&gt;""),AND(B238="Gasto",D238&lt;&gt;""),AND(B238="Traspaso",C238=D238)),"REVISAR datos","Correcto"))</f>
        <v/>
      </c>
      <c r="H238" s="23" t="str">
        <f aca="false">IF(C238="","",IF(COUNTIFS(Sobres!A16:A27,C238)=1,INDEX(Sobres!B16:B27,MATCH(C238,Sobres!A16:A27,0)),"REVISAR clave"))</f>
        <v/>
      </c>
      <c r="I238" s="23" t="str">
        <f aca="false">IF(D238="","",IF(COUNTIFS(Sobres!A16:A27,D238)=1,INDEX(Sobres!B16:B27,MATCH(D238,Sobres!A16:A27,0)),"REVISAR clave"))</f>
        <v/>
      </c>
      <c r="J238" s="1" t="n">
        <f aca="false">IF(COUNTA(A238:F238)&gt;0,ROW(),0)</f>
        <v>0</v>
      </c>
    </row>
    <row r="239" customFormat="false" ht="30" hidden="false" customHeight="true" outlineLevel="0" collapsed="false">
      <c r="A239" s="31"/>
      <c r="B239" s="32"/>
      <c r="C239" s="32"/>
      <c r="D239" s="32"/>
      <c r="E239" s="33"/>
      <c r="F239" s="32"/>
      <c r="G239" s="9" t="str">
        <f aca="false">IF(COUNTA(A239:F239)=0,"",IF(OR(NOT(ISNUMBER(A239)),NOT(ISNUMBER(E239)),E239&lt;0,F239="",AND(B239&lt;&gt;"Gasto",B239&lt;&gt;"Aporte",B239&lt;&gt;"Traspaso",B239&lt;&gt;"Devolución"),AND(OR(B239="Gasto",B239="Traspaso"),COUNTIFS(Sobres!A16:A27,C239)&lt;&gt;1),AND(OR(B239="Aporte",B239="Devolución",B239="Traspaso"),COUNTIFS(Sobres!A16:A27,D239)&lt;&gt;1),AND(OR(B239="Aporte",B239="Devolución"),C239&lt;&gt;""),AND(B239="Gasto",D239&lt;&gt;""),AND(B239="Traspaso",C239=D239)),"REVISAR datos","Correcto"))</f>
        <v/>
      </c>
      <c r="H239" s="23" t="str">
        <f aca="false">IF(C239="","",IF(COUNTIFS(Sobres!A16:A27,C239)=1,INDEX(Sobres!B16:B27,MATCH(C239,Sobres!A16:A27,0)),"REVISAR clave"))</f>
        <v/>
      </c>
      <c r="I239" s="23" t="str">
        <f aca="false">IF(D239="","",IF(COUNTIFS(Sobres!A16:A27,D239)=1,INDEX(Sobres!B16:B27,MATCH(D239,Sobres!A16:A27,0)),"REVISAR clave"))</f>
        <v/>
      </c>
      <c r="J239" s="1" t="n">
        <f aca="false">IF(COUNTA(A239:F239)&gt;0,ROW(),0)</f>
        <v>0</v>
      </c>
    </row>
    <row r="240" customFormat="false" ht="30" hidden="false" customHeight="true" outlineLevel="0" collapsed="false">
      <c r="A240" s="31"/>
      <c r="B240" s="32"/>
      <c r="C240" s="32"/>
      <c r="D240" s="32"/>
      <c r="E240" s="33"/>
      <c r="F240" s="32"/>
      <c r="G240" s="9" t="str">
        <f aca="false">IF(COUNTA(A240:F240)=0,"",IF(OR(NOT(ISNUMBER(A240)),NOT(ISNUMBER(E240)),E240&lt;0,F240="",AND(B240&lt;&gt;"Gasto",B240&lt;&gt;"Aporte",B240&lt;&gt;"Traspaso",B240&lt;&gt;"Devolución"),AND(OR(B240="Gasto",B240="Traspaso"),COUNTIFS(Sobres!A16:A27,C240)&lt;&gt;1),AND(OR(B240="Aporte",B240="Devolución",B240="Traspaso"),COUNTIFS(Sobres!A16:A27,D240)&lt;&gt;1),AND(OR(B240="Aporte",B240="Devolución"),C240&lt;&gt;""),AND(B240="Gasto",D240&lt;&gt;""),AND(B240="Traspaso",C240=D240)),"REVISAR datos","Correcto"))</f>
        <v/>
      </c>
      <c r="H240" s="23" t="str">
        <f aca="false">IF(C240="","",IF(COUNTIFS(Sobres!A16:A27,C240)=1,INDEX(Sobres!B16:B27,MATCH(C240,Sobres!A16:A27,0)),"REVISAR clave"))</f>
        <v/>
      </c>
      <c r="I240" s="23" t="str">
        <f aca="false">IF(D240="","",IF(COUNTIFS(Sobres!A16:A27,D240)=1,INDEX(Sobres!B16:B27,MATCH(D240,Sobres!A16:A27,0)),"REVISAR clave"))</f>
        <v/>
      </c>
      <c r="J240" s="1" t="n">
        <f aca="false">IF(COUNTA(A240:F240)&gt;0,ROW(),0)</f>
        <v>0</v>
      </c>
    </row>
    <row r="241" customFormat="false" ht="30" hidden="false" customHeight="true" outlineLevel="0" collapsed="false">
      <c r="A241" s="31"/>
      <c r="B241" s="32"/>
      <c r="C241" s="32"/>
      <c r="D241" s="32"/>
      <c r="E241" s="33"/>
      <c r="F241" s="32"/>
      <c r="G241" s="9" t="str">
        <f aca="false">IF(COUNTA(A241:F241)=0,"",IF(OR(NOT(ISNUMBER(A241)),NOT(ISNUMBER(E241)),E241&lt;0,F241="",AND(B241&lt;&gt;"Gasto",B241&lt;&gt;"Aporte",B241&lt;&gt;"Traspaso",B241&lt;&gt;"Devolución"),AND(OR(B241="Gasto",B241="Traspaso"),COUNTIFS(Sobres!A16:A27,C241)&lt;&gt;1),AND(OR(B241="Aporte",B241="Devolución",B241="Traspaso"),COUNTIFS(Sobres!A16:A27,D241)&lt;&gt;1),AND(OR(B241="Aporte",B241="Devolución"),C241&lt;&gt;""),AND(B241="Gasto",D241&lt;&gt;""),AND(B241="Traspaso",C241=D241)),"REVISAR datos","Correcto"))</f>
        <v/>
      </c>
      <c r="H241" s="23" t="str">
        <f aca="false">IF(C241="","",IF(COUNTIFS(Sobres!A16:A27,C241)=1,INDEX(Sobres!B16:B27,MATCH(C241,Sobres!A16:A27,0)),"REVISAR clave"))</f>
        <v/>
      </c>
      <c r="I241" s="23" t="str">
        <f aca="false">IF(D241="","",IF(COUNTIFS(Sobres!A16:A27,D241)=1,INDEX(Sobres!B16:B27,MATCH(D241,Sobres!A16:A27,0)),"REVISAR clave"))</f>
        <v/>
      </c>
      <c r="J241" s="1" t="n">
        <f aca="false">IF(COUNTA(A241:F241)&gt;0,ROW(),0)</f>
        <v>0</v>
      </c>
    </row>
    <row r="242" customFormat="false" ht="30" hidden="false" customHeight="true" outlineLevel="0" collapsed="false">
      <c r="A242" s="31"/>
      <c r="B242" s="32"/>
      <c r="C242" s="32"/>
      <c r="D242" s="32"/>
      <c r="E242" s="33"/>
      <c r="F242" s="32"/>
      <c r="G242" s="9" t="str">
        <f aca="false">IF(COUNTA(A242:F242)=0,"",IF(OR(NOT(ISNUMBER(A242)),NOT(ISNUMBER(E242)),E242&lt;0,F242="",AND(B242&lt;&gt;"Gasto",B242&lt;&gt;"Aporte",B242&lt;&gt;"Traspaso",B242&lt;&gt;"Devolución"),AND(OR(B242="Gasto",B242="Traspaso"),COUNTIFS(Sobres!A16:A27,C242)&lt;&gt;1),AND(OR(B242="Aporte",B242="Devolución",B242="Traspaso"),COUNTIFS(Sobres!A16:A27,D242)&lt;&gt;1),AND(OR(B242="Aporte",B242="Devolución"),C242&lt;&gt;""),AND(B242="Gasto",D242&lt;&gt;""),AND(B242="Traspaso",C242=D242)),"REVISAR datos","Correcto"))</f>
        <v/>
      </c>
      <c r="H242" s="23" t="str">
        <f aca="false">IF(C242="","",IF(COUNTIFS(Sobres!A16:A27,C242)=1,INDEX(Sobres!B16:B27,MATCH(C242,Sobres!A16:A27,0)),"REVISAR clave"))</f>
        <v/>
      </c>
      <c r="I242" s="23" t="str">
        <f aca="false">IF(D242="","",IF(COUNTIFS(Sobres!A16:A27,D242)=1,INDEX(Sobres!B16:B27,MATCH(D242,Sobres!A16:A27,0)),"REVISAR clave"))</f>
        <v/>
      </c>
      <c r="J242" s="1" t="n">
        <f aca="false">IF(COUNTA(A242:F242)&gt;0,ROW(),0)</f>
        <v>0</v>
      </c>
    </row>
    <row r="243" customFormat="false" ht="30" hidden="false" customHeight="true" outlineLevel="0" collapsed="false">
      <c r="A243" s="31"/>
      <c r="B243" s="32"/>
      <c r="C243" s="32"/>
      <c r="D243" s="32"/>
      <c r="E243" s="33"/>
      <c r="F243" s="32"/>
      <c r="G243" s="9" t="str">
        <f aca="false">IF(COUNTA(A243:F243)=0,"",IF(OR(NOT(ISNUMBER(A243)),NOT(ISNUMBER(E243)),E243&lt;0,F243="",AND(B243&lt;&gt;"Gasto",B243&lt;&gt;"Aporte",B243&lt;&gt;"Traspaso",B243&lt;&gt;"Devolución"),AND(OR(B243="Gasto",B243="Traspaso"),COUNTIFS(Sobres!A16:A27,C243)&lt;&gt;1),AND(OR(B243="Aporte",B243="Devolución",B243="Traspaso"),COUNTIFS(Sobres!A16:A27,D243)&lt;&gt;1),AND(OR(B243="Aporte",B243="Devolución"),C243&lt;&gt;""),AND(B243="Gasto",D243&lt;&gt;""),AND(B243="Traspaso",C243=D243)),"REVISAR datos","Correcto"))</f>
        <v/>
      </c>
      <c r="H243" s="23" t="str">
        <f aca="false">IF(C243="","",IF(COUNTIFS(Sobres!A16:A27,C243)=1,INDEX(Sobres!B16:B27,MATCH(C243,Sobres!A16:A27,0)),"REVISAR clave"))</f>
        <v/>
      </c>
      <c r="I243" s="23" t="str">
        <f aca="false">IF(D243="","",IF(COUNTIFS(Sobres!A16:A27,D243)=1,INDEX(Sobres!B16:B27,MATCH(D243,Sobres!A16:A27,0)),"REVISAR clave"))</f>
        <v/>
      </c>
      <c r="J243" s="1" t="n">
        <f aca="false">IF(COUNTA(A243:F243)&gt;0,ROW(),0)</f>
        <v>0</v>
      </c>
    </row>
    <row r="244" customFormat="false" ht="30" hidden="false" customHeight="true" outlineLevel="0" collapsed="false">
      <c r="A244" s="31"/>
      <c r="B244" s="32"/>
      <c r="C244" s="32"/>
      <c r="D244" s="32"/>
      <c r="E244" s="33"/>
      <c r="F244" s="32"/>
      <c r="G244" s="9" t="str">
        <f aca="false">IF(COUNTA(A244:F244)=0,"",IF(OR(NOT(ISNUMBER(A244)),NOT(ISNUMBER(E244)),E244&lt;0,F244="",AND(B244&lt;&gt;"Gasto",B244&lt;&gt;"Aporte",B244&lt;&gt;"Traspaso",B244&lt;&gt;"Devolución"),AND(OR(B244="Gasto",B244="Traspaso"),COUNTIFS(Sobres!A16:A27,C244)&lt;&gt;1),AND(OR(B244="Aporte",B244="Devolución",B244="Traspaso"),COUNTIFS(Sobres!A16:A27,D244)&lt;&gt;1),AND(OR(B244="Aporte",B244="Devolución"),C244&lt;&gt;""),AND(B244="Gasto",D244&lt;&gt;""),AND(B244="Traspaso",C244=D244)),"REVISAR datos","Correcto"))</f>
        <v/>
      </c>
      <c r="H244" s="23" t="str">
        <f aca="false">IF(C244="","",IF(COUNTIFS(Sobres!A16:A27,C244)=1,INDEX(Sobres!B16:B27,MATCH(C244,Sobres!A16:A27,0)),"REVISAR clave"))</f>
        <v/>
      </c>
      <c r="I244" s="23" t="str">
        <f aca="false">IF(D244="","",IF(COUNTIFS(Sobres!A16:A27,D244)=1,INDEX(Sobres!B16:B27,MATCH(D244,Sobres!A16:A27,0)),"REVISAR clave"))</f>
        <v/>
      </c>
      <c r="J244" s="1" t="n">
        <f aca="false">IF(COUNTA(A244:F244)&gt;0,ROW(),0)</f>
        <v>0</v>
      </c>
    </row>
    <row r="245" customFormat="false" ht="30" hidden="false" customHeight="true" outlineLevel="0" collapsed="false">
      <c r="A245" s="31"/>
      <c r="B245" s="32"/>
      <c r="C245" s="32"/>
      <c r="D245" s="32"/>
      <c r="E245" s="33"/>
      <c r="F245" s="32"/>
      <c r="G245" s="9" t="str">
        <f aca="false">IF(COUNTA(A245:F245)=0,"",IF(OR(NOT(ISNUMBER(A245)),NOT(ISNUMBER(E245)),E245&lt;0,F245="",AND(B245&lt;&gt;"Gasto",B245&lt;&gt;"Aporte",B245&lt;&gt;"Traspaso",B245&lt;&gt;"Devolución"),AND(OR(B245="Gasto",B245="Traspaso"),COUNTIFS(Sobres!A16:A27,C245)&lt;&gt;1),AND(OR(B245="Aporte",B245="Devolución",B245="Traspaso"),COUNTIFS(Sobres!A16:A27,D245)&lt;&gt;1),AND(OR(B245="Aporte",B245="Devolución"),C245&lt;&gt;""),AND(B245="Gasto",D245&lt;&gt;""),AND(B245="Traspaso",C245=D245)),"REVISAR datos","Correcto"))</f>
        <v/>
      </c>
      <c r="H245" s="23" t="str">
        <f aca="false">IF(C245="","",IF(COUNTIFS(Sobres!A16:A27,C245)=1,INDEX(Sobres!B16:B27,MATCH(C245,Sobres!A16:A27,0)),"REVISAR clave"))</f>
        <v/>
      </c>
      <c r="I245" s="23" t="str">
        <f aca="false">IF(D245="","",IF(COUNTIFS(Sobres!A16:A27,D245)=1,INDEX(Sobres!B16:B27,MATCH(D245,Sobres!A16:A27,0)),"REVISAR clave"))</f>
        <v/>
      </c>
      <c r="J245" s="1" t="n">
        <f aca="false">IF(COUNTA(A245:F245)&gt;0,ROW(),0)</f>
        <v>0</v>
      </c>
    </row>
    <row r="246" customFormat="false" ht="30" hidden="false" customHeight="true" outlineLevel="0" collapsed="false">
      <c r="A246" s="31"/>
      <c r="B246" s="32"/>
      <c r="C246" s="32"/>
      <c r="D246" s="32"/>
      <c r="E246" s="33"/>
      <c r="F246" s="32"/>
      <c r="G246" s="9" t="str">
        <f aca="false">IF(COUNTA(A246:F246)=0,"",IF(OR(NOT(ISNUMBER(A246)),NOT(ISNUMBER(E246)),E246&lt;0,F246="",AND(B246&lt;&gt;"Gasto",B246&lt;&gt;"Aporte",B246&lt;&gt;"Traspaso",B246&lt;&gt;"Devolución"),AND(OR(B246="Gasto",B246="Traspaso"),COUNTIFS(Sobres!A16:A27,C246)&lt;&gt;1),AND(OR(B246="Aporte",B246="Devolución",B246="Traspaso"),COUNTIFS(Sobres!A16:A27,D246)&lt;&gt;1),AND(OR(B246="Aporte",B246="Devolución"),C246&lt;&gt;""),AND(B246="Gasto",D246&lt;&gt;""),AND(B246="Traspaso",C246=D246)),"REVISAR datos","Correcto"))</f>
        <v/>
      </c>
      <c r="H246" s="23" t="str">
        <f aca="false">IF(C246="","",IF(COUNTIFS(Sobres!A16:A27,C246)=1,INDEX(Sobres!B16:B27,MATCH(C246,Sobres!A16:A27,0)),"REVISAR clave"))</f>
        <v/>
      </c>
      <c r="I246" s="23" t="str">
        <f aca="false">IF(D246="","",IF(COUNTIFS(Sobres!A16:A27,D246)=1,INDEX(Sobres!B16:B27,MATCH(D246,Sobres!A16:A27,0)),"REVISAR clave"))</f>
        <v/>
      </c>
      <c r="J246" s="1" t="n">
        <f aca="false">IF(COUNTA(A246:F246)&gt;0,ROW(),0)</f>
        <v>0</v>
      </c>
    </row>
    <row r="247" customFormat="false" ht="30" hidden="false" customHeight="true" outlineLevel="0" collapsed="false">
      <c r="A247" s="31"/>
      <c r="B247" s="32"/>
      <c r="C247" s="32"/>
      <c r="D247" s="32"/>
      <c r="E247" s="33"/>
      <c r="F247" s="32"/>
      <c r="G247" s="9" t="str">
        <f aca="false">IF(COUNTA(A247:F247)=0,"",IF(OR(NOT(ISNUMBER(A247)),NOT(ISNUMBER(E247)),E247&lt;0,F247="",AND(B247&lt;&gt;"Gasto",B247&lt;&gt;"Aporte",B247&lt;&gt;"Traspaso",B247&lt;&gt;"Devolución"),AND(OR(B247="Gasto",B247="Traspaso"),COUNTIFS(Sobres!A16:A27,C247)&lt;&gt;1),AND(OR(B247="Aporte",B247="Devolución",B247="Traspaso"),COUNTIFS(Sobres!A16:A27,D247)&lt;&gt;1),AND(OR(B247="Aporte",B247="Devolución"),C247&lt;&gt;""),AND(B247="Gasto",D247&lt;&gt;""),AND(B247="Traspaso",C247=D247)),"REVISAR datos","Correcto"))</f>
        <v/>
      </c>
      <c r="H247" s="23" t="str">
        <f aca="false">IF(C247="","",IF(COUNTIFS(Sobres!A16:A27,C247)=1,INDEX(Sobres!B16:B27,MATCH(C247,Sobres!A16:A27,0)),"REVISAR clave"))</f>
        <v/>
      </c>
      <c r="I247" s="23" t="str">
        <f aca="false">IF(D247="","",IF(COUNTIFS(Sobres!A16:A27,D247)=1,INDEX(Sobres!B16:B27,MATCH(D247,Sobres!A16:A27,0)),"REVISAR clave"))</f>
        <v/>
      </c>
      <c r="J247" s="1" t="n">
        <f aca="false">IF(COUNTA(A247:F247)&gt;0,ROW(),0)</f>
        <v>0</v>
      </c>
    </row>
    <row r="248" customFormat="false" ht="30" hidden="false" customHeight="true" outlineLevel="0" collapsed="false">
      <c r="A248" s="31"/>
      <c r="B248" s="32"/>
      <c r="C248" s="32"/>
      <c r="D248" s="32"/>
      <c r="E248" s="33"/>
      <c r="F248" s="32"/>
      <c r="G248" s="9" t="str">
        <f aca="false">IF(COUNTA(A248:F248)=0,"",IF(OR(NOT(ISNUMBER(A248)),NOT(ISNUMBER(E248)),E248&lt;0,F248="",AND(B248&lt;&gt;"Gasto",B248&lt;&gt;"Aporte",B248&lt;&gt;"Traspaso",B248&lt;&gt;"Devolución"),AND(OR(B248="Gasto",B248="Traspaso"),COUNTIFS(Sobres!A16:A27,C248)&lt;&gt;1),AND(OR(B248="Aporte",B248="Devolución",B248="Traspaso"),COUNTIFS(Sobres!A16:A27,D248)&lt;&gt;1),AND(OR(B248="Aporte",B248="Devolución"),C248&lt;&gt;""),AND(B248="Gasto",D248&lt;&gt;""),AND(B248="Traspaso",C248=D248)),"REVISAR datos","Correcto"))</f>
        <v/>
      </c>
      <c r="H248" s="23" t="str">
        <f aca="false">IF(C248="","",IF(COUNTIFS(Sobres!A16:A27,C248)=1,INDEX(Sobres!B16:B27,MATCH(C248,Sobres!A16:A27,0)),"REVISAR clave"))</f>
        <v/>
      </c>
      <c r="I248" s="23" t="str">
        <f aca="false">IF(D248="","",IF(COUNTIFS(Sobres!A16:A27,D248)=1,INDEX(Sobres!B16:B27,MATCH(D248,Sobres!A16:A27,0)),"REVISAR clave"))</f>
        <v/>
      </c>
      <c r="J248" s="1" t="n">
        <f aca="false">IF(COUNTA(A248:F248)&gt;0,ROW(),0)</f>
        <v>0</v>
      </c>
    </row>
    <row r="249" customFormat="false" ht="30" hidden="false" customHeight="true" outlineLevel="0" collapsed="false">
      <c r="A249" s="31"/>
      <c r="B249" s="32"/>
      <c r="C249" s="32"/>
      <c r="D249" s="32"/>
      <c r="E249" s="33"/>
      <c r="F249" s="32"/>
      <c r="G249" s="9" t="str">
        <f aca="false">IF(COUNTA(A249:F249)=0,"",IF(OR(NOT(ISNUMBER(A249)),NOT(ISNUMBER(E249)),E249&lt;0,F249="",AND(B249&lt;&gt;"Gasto",B249&lt;&gt;"Aporte",B249&lt;&gt;"Traspaso",B249&lt;&gt;"Devolución"),AND(OR(B249="Gasto",B249="Traspaso"),COUNTIFS(Sobres!A16:A27,C249)&lt;&gt;1),AND(OR(B249="Aporte",B249="Devolución",B249="Traspaso"),COUNTIFS(Sobres!A16:A27,D249)&lt;&gt;1),AND(OR(B249="Aporte",B249="Devolución"),C249&lt;&gt;""),AND(B249="Gasto",D249&lt;&gt;""),AND(B249="Traspaso",C249=D249)),"REVISAR datos","Correcto"))</f>
        <v/>
      </c>
      <c r="H249" s="23" t="str">
        <f aca="false">IF(C249="","",IF(COUNTIFS(Sobres!A16:A27,C249)=1,INDEX(Sobres!B16:B27,MATCH(C249,Sobres!A16:A27,0)),"REVISAR clave"))</f>
        <v/>
      </c>
      <c r="I249" s="23" t="str">
        <f aca="false">IF(D249="","",IF(COUNTIFS(Sobres!A16:A27,D249)=1,INDEX(Sobres!B16:B27,MATCH(D249,Sobres!A16:A27,0)),"REVISAR clave"))</f>
        <v/>
      </c>
      <c r="J249" s="1" t="n">
        <f aca="false">IF(COUNTA(A249:F249)&gt;0,ROW(),0)</f>
        <v>0</v>
      </c>
    </row>
    <row r="250" customFormat="false" ht="30" hidden="false" customHeight="true" outlineLevel="0" collapsed="false">
      <c r="A250" s="31"/>
      <c r="B250" s="32"/>
      <c r="C250" s="32"/>
      <c r="D250" s="32"/>
      <c r="E250" s="33"/>
      <c r="F250" s="32"/>
      <c r="G250" s="9" t="str">
        <f aca="false">IF(COUNTA(A250:F250)=0,"",IF(OR(NOT(ISNUMBER(A250)),NOT(ISNUMBER(E250)),E250&lt;0,F250="",AND(B250&lt;&gt;"Gasto",B250&lt;&gt;"Aporte",B250&lt;&gt;"Traspaso",B250&lt;&gt;"Devolución"),AND(OR(B250="Gasto",B250="Traspaso"),COUNTIFS(Sobres!A16:A27,C250)&lt;&gt;1),AND(OR(B250="Aporte",B250="Devolución",B250="Traspaso"),COUNTIFS(Sobres!A16:A27,D250)&lt;&gt;1),AND(OR(B250="Aporte",B250="Devolución"),C250&lt;&gt;""),AND(B250="Gasto",D250&lt;&gt;""),AND(B250="Traspaso",C250=D250)),"REVISAR datos","Correcto"))</f>
        <v/>
      </c>
      <c r="H250" s="23" t="str">
        <f aca="false">IF(C250="","",IF(COUNTIFS(Sobres!A16:A27,C250)=1,INDEX(Sobres!B16:B27,MATCH(C250,Sobres!A16:A27,0)),"REVISAR clave"))</f>
        <v/>
      </c>
      <c r="I250" s="23" t="str">
        <f aca="false">IF(D250="","",IF(COUNTIFS(Sobres!A16:A27,D250)=1,INDEX(Sobres!B16:B27,MATCH(D250,Sobres!A16:A27,0)),"REVISAR clave"))</f>
        <v/>
      </c>
      <c r="J250" s="1" t="n">
        <f aca="false">IF(COUNTA(A250:F250)&gt;0,ROW(),0)</f>
        <v>0</v>
      </c>
    </row>
    <row r="251" customFormat="false" ht="30" hidden="false" customHeight="true" outlineLevel="0" collapsed="false">
      <c r="A251" s="31"/>
      <c r="B251" s="32"/>
      <c r="C251" s="32"/>
      <c r="D251" s="32"/>
      <c r="E251" s="33"/>
      <c r="F251" s="32"/>
      <c r="G251" s="9" t="str">
        <f aca="false">IF(COUNTA(A251:F251)=0,"",IF(OR(NOT(ISNUMBER(A251)),NOT(ISNUMBER(E251)),E251&lt;0,F251="",AND(B251&lt;&gt;"Gasto",B251&lt;&gt;"Aporte",B251&lt;&gt;"Traspaso",B251&lt;&gt;"Devolución"),AND(OR(B251="Gasto",B251="Traspaso"),COUNTIFS(Sobres!A16:A27,C251)&lt;&gt;1),AND(OR(B251="Aporte",B251="Devolución",B251="Traspaso"),COUNTIFS(Sobres!A16:A27,D251)&lt;&gt;1),AND(OR(B251="Aporte",B251="Devolución"),C251&lt;&gt;""),AND(B251="Gasto",D251&lt;&gt;""),AND(B251="Traspaso",C251=D251)),"REVISAR datos","Correcto"))</f>
        <v/>
      </c>
      <c r="H251" s="23" t="str">
        <f aca="false">IF(C251="","",IF(COUNTIFS(Sobres!A16:A27,C251)=1,INDEX(Sobres!B16:B27,MATCH(C251,Sobres!A16:A27,0)),"REVISAR clave"))</f>
        <v/>
      </c>
      <c r="I251" s="23" t="str">
        <f aca="false">IF(D251="","",IF(COUNTIFS(Sobres!A16:A27,D251)=1,INDEX(Sobres!B16:B27,MATCH(D251,Sobres!A16:A27,0)),"REVISAR clave"))</f>
        <v/>
      </c>
      <c r="J251" s="1" t="n">
        <f aca="false">IF(COUNTA(A251:F251)&gt;0,ROW(),0)</f>
        <v>0</v>
      </c>
    </row>
    <row r="252" customFormat="false" ht="30" hidden="false" customHeight="true" outlineLevel="0" collapsed="false">
      <c r="A252" s="31"/>
      <c r="B252" s="32"/>
      <c r="C252" s="32"/>
      <c r="D252" s="32"/>
      <c r="E252" s="33"/>
      <c r="F252" s="32"/>
      <c r="G252" s="9" t="str">
        <f aca="false">IF(COUNTA(A252:F252)=0,"",IF(OR(NOT(ISNUMBER(A252)),NOT(ISNUMBER(E252)),E252&lt;0,F252="",AND(B252&lt;&gt;"Gasto",B252&lt;&gt;"Aporte",B252&lt;&gt;"Traspaso",B252&lt;&gt;"Devolución"),AND(OR(B252="Gasto",B252="Traspaso"),COUNTIFS(Sobres!A16:A27,C252)&lt;&gt;1),AND(OR(B252="Aporte",B252="Devolución",B252="Traspaso"),COUNTIFS(Sobres!A16:A27,D252)&lt;&gt;1),AND(OR(B252="Aporte",B252="Devolución"),C252&lt;&gt;""),AND(B252="Gasto",D252&lt;&gt;""),AND(B252="Traspaso",C252=D252)),"REVISAR datos","Correcto"))</f>
        <v/>
      </c>
      <c r="H252" s="23" t="str">
        <f aca="false">IF(C252="","",IF(COUNTIFS(Sobres!A16:A27,C252)=1,INDEX(Sobres!B16:B27,MATCH(C252,Sobres!A16:A27,0)),"REVISAR clave"))</f>
        <v/>
      </c>
      <c r="I252" s="23" t="str">
        <f aca="false">IF(D252="","",IF(COUNTIFS(Sobres!A16:A27,D252)=1,INDEX(Sobres!B16:B27,MATCH(D252,Sobres!A16:A27,0)),"REVISAR clave"))</f>
        <v/>
      </c>
      <c r="J252" s="1" t="n">
        <f aca="false">IF(COUNTA(A252:F252)&gt;0,ROW(),0)</f>
        <v>0</v>
      </c>
    </row>
    <row r="253" customFormat="false" ht="30" hidden="false" customHeight="true" outlineLevel="0" collapsed="false">
      <c r="A253" s="31"/>
      <c r="B253" s="32"/>
      <c r="C253" s="32"/>
      <c r="D253" s="32"/>
      <c r="E253" s="33"/>
      <c r="F253" s="32"/>
      <c r="G253" s="9" t="str">
        <f aca="false">IF(COUNTA(A253:F253)=0,"",IF(OR(NOT(ISNUMBER(A253)),NOT(ISNUMBER(E253)),E253&lt;0,F253="",AND(B253&lt;&gt;"Gasto",B253&lt;&gt;"Aporte",B253&lt;&gt;"Traspaso",B253&lt;&gt;"Devolución"),AND(OR(B253="Gasto",B253="Traspaso"),COUNTIFS(Sobres!A16:A27,C253)&lt;&gt;1),AND(OR(B253="Aporte",B253="Devolución",B253="Traspaso"),COUNTIFS(Sobres!A16:A27,D253)&lt;&gt;1),AND(OR(B253="Aporte",B253="Devolución"),C253&lt;&gt;""),AND(B253="Gasto",D253&lt;&gt;""),AND(B253="Traspaso",C253=D253)),"REVISAR datos","Correcto"))</f>
        <v/>
      </c>
      <c r="H253" s="23" t="str">
        <f aca="false">IF(C253="","",IF(COUNTIFS(Sobres!A16:A27,C253)=1,INDEX(Sobres!B16:B27,MATCH(C253,Sobres!A16:A27,0)),"REVISAR clave"))</f>
        <v/>
      </c>
      <c r="I253" s="23" t="str">
        <f aca="false">IF(D253="","",IF(COUNTIFS(Sobres!A16:A27,D253)=1,INDEX(Sobres!B16:B27,MATCH(D253,Sobres!A16:A27,0)),"REVISAR clave"))</f>
        <v/>
      </c>
      <c r="J253" s="1" t="n">
        <f aca="false">IF(COUNTA(A253:F253)&gt;0,ROW(),0)</f>
        <v>0</v>
      </c>
    </row>
    <row r="254" customFormat="false" ht="30" hidden="false" customHeight="true" outlineLevel="0" collapsed="false">
      <c r="A254" s="31"/>
      <c r="B254" s="32"/>
      <c r="C254" s="32"/>
      <c r="D254" s="32"/>
      <c r="E254" s="33"/>
      <c r="F254" s="32"/>
      <c r="G254" s="9" t="str">
        <f aca="false">IF(COUNTA(A254:F254)=0,"",IF(OR(NOT(ISNUMBER(A254)),NOT(ISNUMBER(E254)),E254&lt;0,F254="",AND(B254&lt;&gt;"Gasto",B254&lt;&gt;"Aporte",B254&lt;&gt;"Traspaso",B254&lt;&gt;"Devolución"),AND(OR(B254="Gasto",B254="Traspaso"),COUNTIFS(Sobres!A16:A27,C254)&lt;&gt;1),AND(OR(B254="Aporte",B254="Devolución",B254="Traspaso"),COUNTIFS(Sobres!A16:A27,D254)&lt;&gt;1),AND(OR(B254="Aporte",B254="Devolución"),C254&lt;&gt;""),AND(B254="Gasto",D254&lt;&gt;""),AND(B254="Traspaso",C254=D254)),"REVISAR datos","Correcto"))</f>
        <v/>
      </c>
      <c r="H254" s="23" t="str">
        <f aca="false">IF(C254="","",IF(COUNTIFS(Sobres!A16:A27,C254)=1,INDEX(Sobres!B16:B27,MATCH(C254,Sobres!A16:A27,0)),"REVISAR clave"))</f>
        <v/>
      </c>
      <c r="I254" s="23" t="str">
        <f aca="false">IF(D254="","",IF(COUNTIFS(Sobres!A16:A27,D254)=1,INDEX(Sobres!B16:B27,MATCH(D254,Sobres!A16:A27,0)),"REVISAR clave"))</f>
        <v/>
      </c>
      <c r="J254" s="1" t="n">
        <f aca="false">IF(COUNTA(A254:F254)&gt;0,ROW(),0)</f>
        <v>0</v>
      </c>
    </row>
    <row r="255" customFormat="false" ht="30" hidden="false" customHeight="true" outlineLevel="0" collapsed="false">
      <c r="A255" s="31"/>
      <c r="B255" s="32"/>
      <c r="C255" s="32"/>
      <c r="D255" s="32"/>
      <c r="E255" s="33"/>
      <c r="F255" s="32"/>
      <c r="G255" s="9" t="str">
        <f aca="false">IF(COUNTA(A255:F255)=0,"",IF(OR(NOT(ISNUMBER(A255)),NOT(ISNUMBER(E255)),E255&lt;0,F255="",AND(B255&lt;&gt;"Gasto",B255&lt;&gt;"Aporte",B255&lt;&gt;"Traspaso",B255&lt;&gt;"Devolución"),AND(OR(B255="Gasto",B255="Traspaso"),COUNTIFS(Sobres!A16:A27,C255)&lt;&gt;1),AND(OR(B255="Aporte",B255="Devolución",B255="Traspaso"),COUNTIFS(Sobres!A16:A27,D255)&lt;&gt;1),AND(OR(B255="Aporte",B255="Devolución"),C255&lt;&gt;""),AND(B255="Gasto",D255&lt;&gt;""),AND(B255="Traspaso",C255=D255)),"REVISAR datos","Correcto"))</f>
        <v/>
      </c>
      <c r="H255" s="23" t="str">
        <f aca="false">IF(C255="","",IF(COUNTIFS(Sobres!A16:A27,C255)=1,INDEX(Sobres!B16:B27,MATCH(C255,Sobres!A16:A27,0)),"REVISAR clave"))</f>
        <v/>
      </c>
      <c r="I255" s="23" t="str">
        <f aca="false">IF(D255="","",IF(COUNTIFS(Sobres!A16:A27,D255)=1,INDEX(Sobres!B16:B27,MATCH(D255,Sobres!A16:A27,0)),"REVISAR clave"))</f>
        <v/>
      </c>
      <c r="J255" s="1" t="n">
        <f aca="false">IF(COUNTA(A255:F255)&gt;0,ROW(),0)</f>
        <v>0</v>
      </c>
    </row>
    <row r="256" customFormat="false" ht="30" hidden="false" customHeight="true" outlineLevel="0" collapsed="false">
      <c r="A256" s="31"/>
      <c r="B256" s="32"/>
      <c r="C256" s="32"/>
      <c r="D256" s="32"/>
      <c r="E256" s="33"/>
      <c r="F256" s="32"/>
      <c r="G256" s="9" t="str">
        <f aca="false">IF(COUNTA(A256:F256)=0,"",IF(OR(NOT(ISNUMBER(A256)),NOT(ISNUMBER(E256)),E256&lt;0,F256="",AND(B256&lt;&gt;"Gasto",B256&lt;&gt;"Aporte",B256&lt;&gt;"Traspaso",B256&lt;&gt;"Devolución"),AND(OR(B256="Gasto",B256="Traspaso"),COUNTIFS(Sobres!A16:A27,C256)&lt;&gt;1),AND(OR(B256="Aporte",B256="Devolución",B256="Traspaso"),COUNTIFS(Sobres!A16:A27,D256)&lt;&gt;1),AND(OR(B256="Aporte",B256="Devolución"),C256&lt;&gt;""),AND(B256="Gasto",D256&lt;&gt;""),AND(B256="Traspaso",C256=D256)),"REVISAR datos","Correcto"))</f>
        <v/>
      </c>
      <c r="H256" s="23" t="str">
        <f aca="false">IF(C256="","",IF(COUNTIFS(Sobres!A16:A27,C256)=1,INDEX(Sobres!B16:B27,MATCH(C256,Sobres!A16:A27,0)),"REVISAR clave"))</f>
        <v/>
      </c>
      <c r="I256" s="23" t="str">
        <f aca="false">IF(D256="","",IF(COUNTIFS(Sobres!A16:A27,D256)=1,INDEX(Sobres!B16:B27,MATCH(D256,Sobres!A16:A27,0)),"REVISAR clave"))</f>
        <v/>
      </c>
      <c r="J256" s="1" t="n">
        <f aca="false">IF(COUNTA(A256:F256)&gt;0,ROW(),0)</f>
        <v>0</v>
      </c>
    </row>
    <row r="257" customFormat="false" ht="30" hidden="false" customHeight="true" outlineLevel="0" collapsed="false">
      <c r="A257" s="31"/>
      <c r="B257" s="32"/>
      <c r="C257" s="32"/>
      <c r="D257" s="32"/>
      <c r="E257" s="33"/>
      <c r="F257" s="32"/>
      <c r="G257" s="9" t="str">
        <f aca="false">IF(COUNTA(A257:F257)=0,"",IF(OR(NOT(ISNUMBER(A257)),NOT(ISNUMBER(E257)),E257&lt;0,F257="",AND(B257&lt;&gt;"Gasto",B257&lt;&gt;"Aporte",B257&lt;&gt;"Traspaso",B257&lt;&gt;"Devolución"),AND(OR(B257="Gasto",B257="Traspaso"),COUNTIFS(Sobres!A16:A27,C257)&lt;&gt;1),AND(OR(B257="Aporte",B257="Devolución",B257="Traspaso"),COUNTIFS(Sobres!A16:A27,D257)&lt;&gt;1),AND(OR(B257="Aporte",B257="Devolución"),C257&lt;&gt;""),AND(B257="Gasto",D257&lt;&gt;""),AND(B257="Traspaso",C257=D257)),"REVISAR datos","Correcto"))</f>
        <v/>
      </c>
      <c r="H257" s="23" t="str">
        <f aca="false">IF(C257="","",IF(COUNTIFS(Sobres!A16:A27,C257)=1,INDEX(Sobres!B16:B27,MATCH(C257,Sobres!A16:A27,0)),"REVISAR clave"))</f>
        <v/>
      </c>
      <c r="I257" s="23" t="str">
        <f aca="false">IF(D257="","",IF(COUNTIFS(Sobres!A16:A27,D257)=1,INDEX(Sobres!B16:B27,MATCH(D257,Sobres!A16:A27,0)),"REVISAR clave"))</f>
        <v/>
      </c>
      <c r="J257" s="1" t="n">
        <f aca="false">IF(COUNTA(A257:F257)&gt;0,ROW(),0)</f>
        <v>0</v>
      </c>
    </row>
    <row r="258" customFormat="false" ht="30" hidden="false" customHeight="true" outlineLevel="0" collapsed="false">
      <c r="A258" s="31"/>
      <c r="B258" s="32"/>
      <c r="C258" s="32"/>
      <c r="D258" s="32"/>
      <c r="E258" s="33"/>
      <c r="F258" s="32"/>
      <c r="G258" s="9" t="str">
        <f aca="false">IF(COUNTA(A258:F258)=0,"",IF(OR(NOT(ISNUMBER(A258)),NOT(ISNUMBER(E258)),E258&lt;0,F258="",AND(B258&lt;&gt;"Gasto",B258&lt;&gt;"Aporte",B258&lt;&gt;"Traspaso",B258&lt;&gt;"Devolución"),AND(OR(B258="Gasto",B258="Traspaso"),COUNTIFS(Sobres!A16:A27,C258)&lt;&gt;1),AND(OR(B258="Aporte",B258="Devolución",B258="Traspaso"),COUNTIFS(Sobres!A16:A27,D258)&lt;&gt;1),AND(OR(B258="Aporte",B258="Devolución"),C258&lt;&gt;""),AND(B258="Gasto",D258&lt;&gt;""),AND(B258="Traspaso",C258=D258)),"REVISAR datos","Correcto"))</f>
        <v/>
      </c>
      <c r="H258" s="23" t="str">
        <f aca="false">IF(C258="","",IF(COUNTIFS(Sobres!A16:A27,C258)=1,INDEX(Sobres!B16:B27,MATCH(C258,Sobres!A16:A27,0)),"REVISAR clave"))</f>
        <v/>
      </c>
      <c r="I258" s="23" t="str">
        <f aca="false">IF(D258="","",IF(COUNTIFS(Sobres!A16:A27,D258)=1,INDEX(Sobres!B16:B27,MATCH(D258,Sobres!A16:A27,0)),"REVISAR clave"))</f>
        <v/>
      </c>
      <c r="J258" s="1" t="n">
        <f aca="false">IF(COUNTA(A258:F258)&gt;0,ROW(),0)</f>
        <v>0</v>
      </c>
    </row>
    <row r="259" customFormat="false" ht="30" hidden="false" customHeight="true" outlineLevel="0" collapsed="false">
      <c r="A259" s="31"/>
      <c r="B259" s="32"/>
      <c r="C259" s="32"/>
      <c r="D259" s="32"/>
      <c r="E259" s="33"/>
      <c r="F259" s="32"/>
      <c r="G259" s="9" t="str">
        <f aca="false">IF(COUNTA(A259:F259)=0,"",IF(OR(NOT(ISNUMBER(A259)),NOT(ISNUMBER(E259)),E259&lt;0,F259="",AND(B259&lt;&gt;"Gasto",B259&lt;&gt;"Aporte",B259&lt;&gt;"Traspaso",B259&lt;&gt;"Devolución"),AND(OR(B259="Gasto",B259="Traspaso"),COUNTIFS(Sobres!A16:A27,C259)&lt;&gt;1),AND(OR(B259="Aporte",B259="Devolución",B259="Traspaso"),COUNTIFS(Sobres!A16:A27,D259)&lt;&gt;1),AND(OR(B259="Aporte",B259="Devolución"),C259&lt;&gt;""),AND(B259="Gasto",D259&lt;&gt;""),AND(B259="Traspaso",C259=D259)),"REVISAR datos","Correcto"))</f>
        <v/>
      </c>
      <c r="H259" s="23" t="str">
        <f aca="false">IF(C259="","",IF(COUNTIFS(Sobres!A16:A27,C259)=1,INDEX(Sobres!B16:B27,MATCH(C259,Sobres!A16:A27,0)),"REVISAR clave"))</f>
        <v/>
      </c>
      <c r="I259" s="23" t="str">
        <f aca="false">IF(D259="","",IF(COUNTIFS(Sobres!A16:A27,D259)=1,INDEX(Sobres!B16:B27,MATCH(D259,Sobres!A16:A27,0)),"REVISAR clave"))</f>
        <v/>
      </c>
      <c r="J259" s="1" t="n">
        <f aca="false">IF(COUNTA(A259:F259)&gt;0,ROW(),0)</f>
        <v>0</v>
      </c>
    </row>
    <row r="260" customFormat="false" ht="30" hidden="false" customHeight="true" outlineLevel="0" collapsed="false">
      <c r="A260" s="31"/>
      <c r="B260" s="32"/>
      <c r="C260" s="32"/>
      <c r="D260" s="32"/>
      <c r="E260" s="33"/>
      <c r="F260" s="32"/>
      <c r="G260" s="9" t="str">
        <f aca="false">IF(COUNTA(A260:F260)=0,"",IF(OR(NOT(ISNUMBER(A260)),NOT(ISNUMBER(E260)),E260&lt;0,F260="",AND(B260&lt;&gt;"Gasto",B260&lt;&gt;"Aporte",B260&lt;&gt;"Traspaso",B260&lt;&gt;"Devolución"),AND(OR(B260="Gasto",B260="Traspaso"),COUNTIFS(Sobres!A16:A27,C260)&lt;&gt;1),AND(OR(B260="Aporte",B260="Devolución",B260="Traspaso"),COUNTIFS(Sobres!A16:A27,D260)&lt;&gt;1),AND(OR(B260="Aporte",B260="Devolución"),C260&lt;&gt;""),AND(B260="Gasto",D260&lt;&gt;""),AND(B260="Traspaso",C260=D260)),"REVISAR datos","Correcto"))</f>
        <v/>
      </c>
      <c r="H260" s="23" t="str">
        <f aca="false">IF(C260="","",IF(COUNTIFS(Sobres!A16:A27,C260)=1,INDEX(Sobres!B16:B27,MATCH(C260,Sobres!A16:A27,0)),"REVISAR clave"))</f>
        <v/>
      </c>
      <c r="I260" s="23" t="str">
        <f aca="false">IF(D260="","",IF(COUNTIFS(Sobres!A16:A27,D260)=1,INDEX(Sobres!B16:B27,MATCH(D260,Sobres!A16:A27,0)),"REVISAR clave"))</f>
        <v/>
      </c>
      <c r="J260" s="1" t="n">
        <f aca="false">IF(COUNTA(A260:F260)&gt;0,ROW(),0)</f>
        <v>0</v>
      </c>
    </row>
    <row r="261" customFormat="false" ht="30" hidden="false" customHeight="true" outlineLevel="0" collapsed="false">
      <c r="A261" s="31"/>
      <c r="B261" s="32"/>
      <c r="C261" s="32"/>
      <c r="D261" s="32"/>
      <c r="E261" s="33"/>
      <c r="F261" s="32"/>
      <c r="G261" s="9" t="str">
        <f aca="false">IF(COUNTA(A261:F261)=0,"",IF(OR(NOT(ISNUMBER(A261)),NOT(ISNUMBER(E261)),E261&lt;0,F261="",AND(B261&lt;&gt;"Gasto",B261&lt;&gt;"Aporte",B261&lt;&gt;"Traspaso",B261&lt;&gt;"Devolución"),AND(OR(B261="Gasto",B261="Traspaso"),COUNTIFS(Sobres!A16:A27,C261)&lt;&gt;1),AND(OR(B261="Aporte",B261="Devolución",B261="Traspaso"),COUNTIFS(Sobres!A16:A27,D261)&lt;&gt;1),AND(OR(B261="Aporte",B261="Devolución"),C261&lt;&gt;""),AND(B261="Gasto",D261&lt;&gt;""),AND(B261="Traspaso",C261=D261)),"REVISAR datos","Correcto"))</f>
        <v/>
      </c>
      <c r="H261" s="23" t="str">
        <f aca="false">IF(C261="","",IF(COUNTIFS(Sobres!A16:A27,C261)=1,INDEX(Sobres!B16:B27,MATCH(C261,Sobres!A16:A27,0)),"REVISAR clave"))</f>
        <v/>
      </c>
      <c r="I261" s="23" t="str">
        <f aca="false">IF(D261="","",IF(COUNTIFS(Sobres!A16:A27,D261)=1,INDEX(Sobres!B16:B27,MATCH(D261,Sobres!A16:A27,0)),"REVISAR clave"))</f>
        <v/>
      </c>
      <c r="J261" s="1" t="n">
        <f aca="false">IF(COUNTA(A261:F261)&gt;0,ROW(),0)</f>
        <v>0</v>
      </c>
    </row>
    <row r="262" customFormat="false" ht="30" hidden="false" customHeight="true" outlineLevel="0" collapsed="false">
      <c r="A262" s="31"/>
      <c r="B262" s="32"/>
      <c r="C262" s="32"/>
      <c r="D262" s="32"/>
      <c r="E262" s="33"/>
      <c r="F262" s="32"/>
      <c r="G262" s="9" t="str">
        <f aca="false">IF(COUNTA(A262:F262)=0,"",IF(OR(NOT(ISNUMBER(A262)),NOT(ISNUMBER(E262)),E262&lt;0,F262="",AND(B262&lt;&gt;"Gasto",B262&lt;&gt;"Aporte",B262&lt;&gt;"Traspaso",B262&lt;&gt;"Devolución"),AND(OR(B262="Gasto",B262="Traspaso"),COUNTIFS(Sobres!A16:A27,C262)&lt;&gt;1),AND(OR(B262="Aporte",B262="Devolución",B262="Traspaso"),COUNTIFS(Sobres!A16:A27,D262)&lt;&gt;1),AND(OR(B262="Aporte",B262="Devolución"),C262&lt;&gt;""),AND(B262="Gasto",D262&lt;&gt;""),AND(B262="Traspaso",C262=D262)),"REVISAR datos","Correcto"))</f>
        <v/>
      </c>
      <c r="H262" s="23" t="str">
        <f aca="false">IF(C262="","",IF(COUNTIFS(Sobres!A16:A27,C262)=1,INDEX(Sobres!B16:B27,MATCH(C262,Sobres!A16:A27,0)),"REVISAR clave"))</f>
        <v/>
      </c>
      <c r="I262" s="23" t="str">
        <f aca="false">IF(D262="","",IF(COUNTIFS(Sobres!A16:A27,D262)=1,INDEX(Sobres!B16:B27,MATCH(D262,Sobres!A16:A27,0)),"REVISAR clave"))</f>
        <v/>
      </c>
      <c r="J262" s="1" t="n">
        <f aca="false">IF(COUNTA(A262:F262)&gt;0,ROW(),0)</f>
        <v>0</v>
      </c>
    </row>
    <row r="263" customFormat="false" ht="30" hidden="false" customHeight="true" outlineLevel="0" collapsed="false">
      <c r="A263" s="31"/>
      <c r="B263" s="32"/>
      <c r="C263" s="32"/>
      <c r="D263" s="32"/>
      <c r="E263" s="33"/>
      <c r="F263" s="32"/>
      <c r="G263" s="9" t="str">
        <f aca="false">IF(COUNTA(A263:F263)=0,"",IF(OR(NOT(ISNUMBER(A263)),NOT(ISNUMBER(E263)),E263&lt;0,F263="",AND(B263&lt;&gt;"Gasto",B263&lt;&gt;"Aporte",B263&lt;&gt;"Traspaso",B263&lt;&gt;"Devolución"),AND(OR(B263="Gasto",B263="Traspaso"),COUNTIFS(Sobres!A16:A27,C263)&lt;&gt;1),AND(OR(B263="Aporte",B263="Devolución",B263="Traspaso"),COUNTIFS(Sobres!A16:A27,D263)&lt;&gt;1),AND(OR(B263="Aporte",B263="Devolución"),C263&lt;&gt;""),AND(B263="Gasto",D263&lt;&gt;""),AND(B263="Traspaso",C263=D263)),"REVISAR datos","Correcto"))</f>
        <v/>
      </c>
      <c r="H263" s="23" t="str">
        <f aca="false">IF(C263="","",IF(COUNTIFS(Sobres!A16:A27,C263)=1,INDEX(Sobres!B16:B27,MATCH(C263,Sobres!A16:A27,0)),"REVISAR clave"))</f>
        <v/>
      </c>
      <c r="I263" s="23" t="str">
        <f aca="false">IF(D263="","",IF(COUNTIFS(Sobres!A16:A27,D263)=1,INDEX(Sobres!B16:B27,MATCH(D263,Sobres!A16:A27,0)),"REVISAR clave"))</f>
        <v/>
      </c>
      <c r="J263" s="1" t="n">
        <f aca="false">IF(COUNTA(A263:F263)&gt;0,ROW(),0)</f>
        <v>0</v>
      </c>
    </row>
    <row r="264" customFormat="false" ht="30" hidden="false" customHeight="true" outlineLevel="0" collapsed="false">
      <c r="A264" s="31"/>
      <c r="B264" s="32"/>
      <c r="C264" s="32"/>
      <c r="D264" s="32"/>
      <c r="E264" s="33"/>
      <c r="F264" s="32"/>
      <c r="G264" s="9" t="str">
        <f aca="false">IF(COUNTA(A264:F264)=0,"",IF(OR(NOT(ISNUMBER(A264)),NOT(ISNUMBER(E264)),E264&lt;0,F264="",AND(B264&lt;&gt;"Gasto",B264&lt;&gt;"Aporte",B264&lt;&gt;"Traspaso",B264&lt;&gt;"Devolución"),AND(OR(B264="Gasto",B264="Traspaso"),COUNTIFS(Sobres!A16:A27,C264)&lt;&gt;1),AND(OR(B264="Aporte",B264="Devolución",B264="Traspaso"),COUNTIFS(Sobres!A16:A27,D264)&lt;&gt;1),AND(OR(B264="Aporte",B264="Devolución"),C264&lt;&gt;""),AND(B264="Gasto",D264&lt;&gt;""),AND(B264="Traspaso",C264=D264)),"REVISAR datos","Correcto"))</f>
        <v/>
      </c>
      <c r="H264" s="23" t="str">
        <f aca="false">IF(C264="","",IF(COUNTIFS(Sobres!A16:A27,C264)=1,INDEX(Sobres!B16:B27,MATCH(C264,Sobres!A16:A27,0)),"REVISAR clave"))</f>
        <v/>
      </c>
      <c r="I264" s="23" t="str">
        <f aca="false">IF(D264="","",IF(COUNTIFS(Sobres!A16:A27,D264)=1,INDEX(Sobres!B16:B27,MATCH(D264,Sobres!A16:A27,0)),"REVISAR clave"))</f>
        <v/>
      </c>
      <c r="J264" s="1" t="n">
        <f aca="false">IF(COUNTA(A264:F264)&gt;0,ROW(),0)</f>
        <v>0</v>
      </c>
    </row>
    <row r="265" customFormat="false" ht="30" hidden="false" customHeight="true" outlineLevel="0" collapsed="false">
      <c r="A265" s="31"/>
      <c r="B265" s="32"/>
      <c r="C265" s="32"/>
      <c r="D265" s="32"/>
      <c r="E265" s="33"/>
      <c r="F265" s="32"/>
      <c r="G265" s="9" t="str">
        <f aca="false">IF(COUNTA(A265:F265)=0,"",IF(OR(NOT(ISNUMBER(A265)),NOT(ISNUMBER(E265)),E265&lt;0,F265="",AND(B265&lt;&gt;"Gasto",B265&lt;&gt;"Aporte",B265&lt;&gt;"Traspaso",B265&lt;&gt;"Devolución"),AND(OR(B265="Gasto",B265="Traspaso"),COUNTIFS(Sobres!A16:A27,C265)&lt;&gt;1),AND(OR(B265="Aporte",B265="Devolución",B265="Traspaso"),COUNTIFS(Sobres!A16:A27,D265)&lt;&gt;1),AND(OR(B265="Aporte",B265="Devolución"),C265&lt;&gt;""),AND(B265="Gasto",D265&lt;&gt;""),AND(B265="Traspaso",C265=D265)),"REVISAR datos","Correcto"))</f>
        <v/>
      </c>
      <c r="H265" s="23" t="str">
        <f aca="false">IF(C265="","",IF(COUNTIFS(Sobres!A16:A27,C265)=1,INDEX(Sobres!B16:B27,MATCH(C265,Sobres!A16:A27,0)),"REVISAR clave"))</f>
        <v/>
      </c>
      <c r="I265" s="23" t="str">
        <f aca="false">IF(D265="","",IF(COUNTIFS(Sobres!A16:A27,D265)=1,INDEX(Sobres!B16:B27,MATCH(D265,Sobres!A16:A27,0)),"REVISAR clave"))</f>
        <v/>
      </c>
      <c r="J265" s="1" t="n">
        <f aca="false">IF(COUNTA(A265:F265)&gt;0,ROW(),0)</f>
        <v>0</v>
      </c>
    </row>
    <row r="266" customFormat="false" ht="30" hidden="false" customHeight="true" outlineLevel="0" collapsed="false">
      <c r="A266" s="31"/>
      <c r="B266" s="32"/>
      <c r="C266" s="32"/>
      <c r="D266" s="32"/>
      <c r="E266" s="33"/>
      <c r="F266" s="32"/>
      <c r="G266" s="9" t="str">
        <f aca="false">IF(COUNTA(A266:F266)=0,"",IF(OR(NOT(ISNUMBER(A266)),NOT(ISNUMBER(E266)),E266&lt;0,F266="",AND(B266&lt;&gt;"Gasto",B266&lt;&gt;"Aporte",B266&lt;&gt;"Traspaso",B266&lt;&gt;"Devolución"),AND(OR(B266="Gasto",B266="Traspaso"),COUNTIFS(Sobres!A16:A27,C266)&lt;&gt;1),AND(OR(B266="Aporte",B266="Devolución",B266="Traspaso"),COUNTIFS(Sobres!A16:A27,D266)&lt;&gt;1),AND(OR(B266="Aporte",B266="Devolución"),C266&lt;&gt;""),AND(B266="Gasto",D266&lt;&gt;""),AND(B266="Traspaso",C266=D266)),"REVISAR datos","Correcto"))</f>
        <v/>
      </c>
      <c r="H266" s="23" t="str">
        <f aca="false">IF(C266="","",IF(COUNTIFS(Sobres!A16:A27,C266)=1,INDEX(Sobres!B16:B27,MATCH(C266,Sobres!A16:A27,0)),"REVISAR clave"))</f>
        <v/>
      </c>
      <c r="I266" s="23" t="str">
        <f aca="false">IF(D266="","",IF(COUNTIFS(Sobres!A16:A27,D266)=1,INDEX(Sobres!B16:B27,MATCH(D266,Sobres!A16:A27,0)),"REVISAR clave"))</f>
        <v/>
      </c>
      <c r="J266" s="1" t="n">
        <f aca="false">IF(COUNTA(A266:F266)&gt;0,ROW(),0)</f>
        <v>0</v>
      </c>
    </row>
    <row r="267" customFormat="false" ht="30" hidden="false" customHeight="true" outlineLevel="0" collapsed="false">
      <c r="A267" s="31"/>
      <c r="B267" s="32"/>
      <c r="C267" s="32"/>
      <c r="D267" s="32"/>
      <c r="E267" s="33"/>
      <c r="F267" s="32"/>
      <c r="G267" s="9" t="str">
        <f aca="false">IF(COUNTA(A267:F267)=0,"",IF(OR(NOT(ISNUMBER(A267)),NOT(ISNUMBER(E267)),E267&lt;0,F267="",AND(B267&lt;&gt;"Gasto",B267&lt;&gt;"Aporte",B267&lt;&gt;"Traspaso",B267&lt;&gt;"Devolución"),AND(OR(B267="Gasto",B267="Traspaso"),COUNTIFS(Sobres!A16:A27,C267)&lt;&gt;1),AND(OR(B267="Aporte",B267="Devolución",B267="Traspaso"),COUNTIFS(Sobres!A16:A27,D267)&lt;&gt;1),AND(OR(B267="Aporte",B267="Devolución"),C267&lt;&gt;""),AND(B267="Gasto",D267&lt;&gt;""),AND(B267="Traspaso",C267=D267)),"REVISAR datos","Correcto"))</f>
        <v/>
      </c>
      <c r="H267" s="23" t="str">
        <f aca="false">IF(C267="","",IF(COUNTIFS(Sobres!A16:A27,C267)=1,INDEX(Sobres!B16:B27,MATCH(C267,Sobres!A16:A27,0)),"REVISAR clave"))</f>
        <v/>
      </c>
      <c r="I267" s="23" t="str">
        <f aca="false">IF(D267="","",IF(COUNTIFS(Sobres!A16:A27,D267)=1,INDEX(Sobres!B16:B27,MATCH(D267,Sobres!A16:A27,0)),"REVISAR clave"))</f>
        <v/>
      </c>
      <c r="J267" s="1" t="n">
        <f aca="false">IF(COUNTA(A267:F267)&gt;0,ROW(),0)</f>
        <v>0</v>
      </c>
    </row>
    <row r="268" customFormat="false" ht="30" hidden="false" customHeight="true" outlineLevel="0" collapsed="false">
      <c r="A268" s="31"/>
      <c r="B268" s="32"/>
      <c r="C268" s="32"/>
      <c r="D268" s="32"/>
      <c r="E268" s="33"/>
      <c r="F268" s="32"/>
      <c r="G268" s="9" t="str">
        <f aca="false">IF(COUNTA(A268:F268)=0,"",IF(OR(NOT(ISNUMBER(A268)),NOT(ISNUMBER(E268)),E268&lt;0,F268="",AND(B268&lt;&gt;"Gasto",B268&lt;&gt;"Aporte",B268&lt;&gt;"Traspaso",B268&lt;&gt;"Devolución"),AND(OR(B268="Gasto",B268="Traspaso"),COUNTIFS(Sobres!A16:A27,C268)&lt;&gt;1),AND(OR(B268="Aporte",B268="Devolución",B268="Traspaso"),COUNTIFS(Sobres!A16:A27,D268)&lt;&gt;1),AND(OR(B268="Aporte",B268="Devolución"),C268&lt;&gt;""),AND(B268="Gasto",D268&lt;&gt;""),AND(B268="Traspaso",C268=D268)),"REVISAR datos","Correcto"))</f>
        <v/>
      </c>
      <c r="H268" s="23" t="str">
        <f aca="false">IF(C268="","",IF(COUNTIFS(Sobres!A16:A27,C268)=1,INDEX(Sobres!B16:B27,MATCH(C268,Sobres!A16:A27,0)),"REVISAR clave"))</f>
        <v/>
      </c>
      <c r="I268" s="23" t="str">
        <f aca="false">IF(D268="","",IF(COUNTIFS(Sobres!A16:A27,D268)=1,INDEX(Sobres!B16:B27,MATCH(D268,Sobres!A16:A27,0)),"REVISAR clave"))</f>
        <v/>
      </c>
      <c r="J268" s="1" t="n">
        <f aca="false">IF(COUNTA(A268:F268)&gt;0,ROW(),0)</f>
        <v>0</v>
      </c>
    </row>
    <row r="269" customFormat="false" ht="30" hidden="false" customHeight="true" outlineLevel="0" collapsed="false">
      <c r="A269" s="31"/>
      <c r="B269" s="32"/>
      <c r="C269" s="32"/>
      <c r="D269" s="32"/>
      <c r="E269" s="33"/>
      <c r="F269" s="32"/>
      <c r="G269" s="9" t="str">
        <f aca="false">IF(COUNTA(A269:F269)=0,"",IF(OR(NOT(ISNUMBER(A269)),NOT(ISNUMBER(E269)),E269&lt;0,F269="",AND(B269&lt;&gt;"Gasto",B269&lt;&gt;"Aporte",B269&lt;&gt;"Traspaso",B269&lt;&gt;"Devolución"),AND(OR(B269="Gasto",B269="Traspaso"),COUNTIFS(Sobres!A16:A27,C269)&lt;&gt;1),AND(OR(B269="Aporte",B269="Devolución",B269="Traspaso"),COUNTIFS(Sobres!A16:A27,D269)&lt;&gt;1),AND(OR(B269="Aporte",B269="Devolución"),C269&lt;&gt;""),AND(B269="Gasto",D269&lt;&gt;""),AND(B269="Traspaso",C269=D269)),"REVISAR datos","Correcto"))</f>
        <v/>
      </c>
      <c r="H269" s="23" t="str">
        <f aca="false">IF(C269="","",IF(COUNTIFS(Sobres!A16:A27,C269)=1,INDEX(Sobres!B16:B27,MATCH(C269,Sobres!A16:A27,0)),"REVISAR clave"))</f>
        <v/>
      </c>
      <c r="I269" s="23" t="str">
        <f aca="false">IF(D269="","",IF(COUNTIFS(Sobres!A16:A27,D269)=1,INDEX(Sobres!B16:B27,MATCH(D269,Sobres!A16:A27,0)),"REVISAR clave"))</f>
        <v/>
      </c>
      <c r="J269" s="1" t="n">
        <f aca="false">IF(COUNTA(A269:F269)&gt;0,ROW(),0)</f>
        <v>0</v>
      </c>
    </row>
    <row r="270" customFormat="false" ht="30" hidden="false" customHeight="true" outlineLevel="0" collapsed="false">
      <c r="A270" s="31"/>
      <c r="B270" s="32"/>
      <c r="C270" s="32"/>
      <c r="D270" s="32"/>
      <c r="E270" s="33"/>
      <c r="F270" s="32"/>
      <c r="G270" s="9" t="str">
        <f aca="false">IF(COUNTA(A270:F270)=0,"",IF(OR(NOT(ISNUMBER(A270)),NOT(ISNUMBER(E270)),E270&lt;0,F270="",AND(B270&lt;&gt;"Gasto",B270&lt;&gt;"Aporte",B270&lt;&gt;"Traspaso",B270&lt;&gt;"Devolución"),AND(OR(B270="Gasto",B270="Traspaso"),COUNTIFS(Sobres!A16:A27,C270)&lt;&gt;1),AND(OR(B270="Aporte",B270="Devolución",B270="Traspaso"),COUNTIFS(Sobres!A16:A27,D270)&lt;&gt;1),AND(OR(B270="Aporte",B270="Devolución"),C270&lt;&gt;""),AND(B270="Gasto",D270&lt;&gt;""),AND(B270="Traspaso",C270=D270)),"REVISAR datos","Correcto"))</f>
        <v/>
      </c>
      <c r="H270" s="23" t="str">
        <f aca="false">IF(C270="","",IF(COUNTIFS(Sobres!A16:A27,C270)=1,INDEX(Sobres!B16:B27,MATCH(C270,Sobres!A16:A27,0)),"REVISAR clave"))</f>
        <v/>
      </c>
      <c r="I270" s="23" t="str">
        <f aca="false">IF(D270="","",IF(COUNTIFS(Sobres!A16:A27,D270)=1,INDEX(Sobres!B16:B27,MATCH(D270,Sobres!A16:A27,0)),"REVISAR clave"))</f>
        <v/>
      </c>
      <c r="J270" s="1" t="n">
        <f aca="false">IF(COUNTA(A270:F270)&gt;0,ROW(),0)</f>
        <v>0</v>
      </c>
    </row>
    <row r="271" customFormat="false" ht="30" hidden="false" customHeight="true" outlineLevel="0" collapsed="false">
      <c r="A271" s="31"/>
      <c r="B271" s="32"/>
      <c r="C271" s="32"/>
      <c r="D271" s="32"/>
      <c r="E271" s="33"/>
      <c r="F271" s="32"/>
      <c r="G271" s="9" t="str">
        <f aca="false">IF(COUNTA(A271:F271)=0,"",IF(OR(NOT(ISNUMBER(A271)),NOT(ISNUMBER(E271)),E271&lt;0,F271="",AND(B271&lt;&gt;"Gasto",B271&lt;&gt;"Aporte",B271&lt;&gt;"Traspaso",B271&lt;&gt;"Devolución"),AND(OR(B271="Gasto",B271="Traspaso"),COUNTIFS(Sobres!A16:A27,C271)&lt;&gt;1),AND(OR(B271="Aporte",B271="Devolución",B271="Traspaso"),COUNTIFS(Sobres!A16:A27,D271)&lt;&gt;1),AND(OR(B271="Aporte",B271="Devolución"),C271&lt;&gt;""),AND(B271="Gasto",D271&lt;&gt;""),AND(B271="Traspaso",C271=D271)),"REVISAR datos","Correcto"))</f>
        <v/>
      </c>
      <c r="H271" s="23" t="str">
        <f aca="false">IF(C271="","",IF(COUNTIFS(Sobres!A16:A27,C271)=1,INDEX(Sobres!B16:B27,MATCH(C271,Sobres!A16:A27,0)),"REVISAR clave"))</f>
        <v/>
      </c>
      <c r="I271" s="23" t="str">
        <f aca="false">IF(D271="","",IF(COUNTIFS(Sobres!A16:A27,D271)=1,INDEX(Sobres!B16:B27,MATCH(D271,Sobres!A16:A27,0)),"REVISAR clave"))</f>
        <v/>
      </c>
      <c r="J271" s="1" t="n">
        <f aca="false">IF(COUNTA(A271:F271)&gt;0,ROW(),0)</f>
        <v>0</v>
      </c>
    </row>
    <row r="272" customFormat="false" ht="30" hidden="false" customHeight="true" outlineLevel="0" collapsed="false">
      <c r="A272" s="31"/>
      <c r="B272" s="32"/>
      <c r="C272" s="32"/>
      <c r="D272" s="32"/>
      <c r="E272" s="33"/>
      <c r="F272" s="32"/>
      <c r="G272" s="9" t="str">
        <f aca="false">IF(COUNTA(A272:F272)=0,"",IF(OR(NOT(ISNUMBER(A272)),NOT(ISNUMBER(E272)),E272&lt;0,F272="",AND(B272&lt;&gt;"Gasto",B272&lt;&gt;"Aporte",B272&lt;&gt;"Traspaso",B272&lt;&gt;"Devolución"),AND(OR(B272="Gasto",B272="Traspaso"),COUNTIFS(Sobres!A16:A27,C272)&lt;&gt;1),AND(OR(B272="Aporte",B272="Devolución",B272="Traspaso"),COUNTIFS(Sobres!A16:A27,D272)&lt;&gt;1),AND(OR(B272="Aporte",B272="Devolución"),C272&lt;&gt;""),AND(B272="Gasto",D272&lt;&gt;""),AND(B272="Traspaso",C272=D272)),"REVISAR datos","Correcto"))</f>
        <v/>
      </c>
      <c r="H272" s="23" t="str">
        <f aca="false">IF(C272="","",IF(COUNTIFS(Sobres!A16:A27,C272)=1,INDEX(Sobres!B16:B27,MATCH(C272,Sobres!A16:A27,0)),"REVISAR clave"))</f>
        <v/>
      </c>
      <c r="I272" s="23" t="str">
        <f aca="false">IF(D272="","",IF(COUNTIFS(Sobres!A16:A27,D272)=1,INDEX(Sobres!B16:B27,MATCH(D272,Sobres!A16:A27,0)),"REVISAR clave"))</f>
        <v/>
      </c>
      <c r="J272" s="1" t="n">
        <f aca="false">IF(COUNTA(A272:F272)&gt;0,ROW(),0)</f>
        <v>0</v>
      </c>
    </row>
    <row r="273" customFormat="false" ht="30" hidden="false" customHeight="true" outlineLevel="0" collapsed="false">
      <c r="A273" s="31"/>
      <c r="B273" s="32"/>
      <c r="C273" s="32"/>
      <c r="D273" s="32"/>
      <c r="E273" s="33"/>
      <c r="F273" s="32"/>
      <c r="G273" s="9" t="str">
        <f aca="false">IF(COUNTA(A273:F273)=0,"",IF(OR(NOT(ISNUMBER(A273)),NOT(ISNUMBER(E273)),E273&lt;0,F273="",AND(B273&lt;&gt;"Gasto",B273&lt;&gt;"Aporte",B273&lt;&gt;"Traspaso",B273&lt;&gt;"Devolución"),AND(OR(B273="Gasto",B273="Traspaso"),COUNTIFS(Sobres!A16:A27,C273)&lt;&gt;1),AND(OR(B273="Aporte",B273="Devolución",B273="Traspaso"),COUNTIFS(Sobres!A16:A27,D273)&lt;&gt;1),AND(OR(B273="Aporte",B273="Devolución"),C273&lt;&gt;""),AND(B273="Gasto",D273&lt;&gt;""),AND(B273="Traspaso",C273=D273)),"REVISAR datos","Correcto"))</f>
        <v/>
      </c>
      <c r="H273" s="23" t="str">
        <f aca="false">IF(C273="","",IF(COUNTIFS(Sobres!A16:A27,C273)=1,INDEX(Sobres!B16:B27,MATCH(C273,Sobres!A16:A27,0)),"REVISAR clave"))</f>
        <v/>
      </c>
      <c r="I273" s="23" t="str">
        <f aca="false">IF(D273="","",IF(COUNTIFS(Sobres!A16:A27,D273)=1,INDEX(Sobres!B16:B27,MATCH(D273,Sobres!A16:A27,0)),"REVISAR clave"))</f>
        <v/>
      </c>
      <c r="J273" s="1" t="n">
        <f aca="false">IF(COUNTA(A273:F273)&gt;0,ROW(),0)</f>
        <v>0</v>
      </c>
    </row>
    <row r="274" customFormat="false" ht="30" hidden="false" customHeight="true" outlineLevel="0" collapsed="false">
      <c r="A274" s="31"/>
      <c r="B274" s="32"/>
      <c r="C274" s="32"/>
      <c r="D274" s="32"/>
      <c r="E274" s="33"/>
      <c r="F274" s="32"/>
      <c r="G274" s="9" t="str">
        <f aca="false">IF(COUNTA(A274:F274)=0,"",IF(OR(NOT(ISNUMBER(A274)),NOT(ISNUMBER(E274)),E274&lt;0,F274="",AND(B274&lt;&gt;"Gasto",B274&lt;&gt;"Aporte",B274&lt;&gt;"Traspaso",B274&lt;&gt;"Devolución"),AND(OR(B274="Gasto",B274="Traspaso"),COUNTIFS(Sobres!A16:A27,C274)&lt;&gt;1),AND(OR(B274="Aporte",B274="Devolución",B274="Traspaso"),COUNTIFS(Sobres!A16:A27,D274)&lt;&gt;1),AND(OR(B274="Aporte",B274="Devolución"),C274&lt;&gt;""),AND(B274="Gasto",D274&lt;&gt;""),AND(B274="Traspaso",C274=D274)),"REVISAR datos","Correcto"))</f>
        <v/>
      </c>
      <c r="H274" s="23" t="str">
        <f aca="false">IF(C274="","",IF(COUNTIFS(Sobres!A16:A27,C274)=1,INDEX(Sobres!B16:B27,MATCH(C274,Sobres!A16:A27,0)),"REVISAR clave"))</f>
        <v/>
      </c>
      <c r="I274" s="23" t="str">
        <f aca="false">IF(D274="","",IF(COUNTIFS(Sobres!A16:A27,D274)=1,INDEX(Sobres!B16:B27,MATCH(D274,Sobres!A16:A27,0)),"REVISAR clave"))</f>
        <v/>
      </c>
      <c r="J274" s="1" t="n">
        <f aca="false">IF(COUNTA(A274:F274)&gt;0,ROW(),0)</f>
        <v>0</v>
      </c>
    </row>
    <row r="275" customFormat="false" ht="30" hidden="false" customHeight="true" outlineLevel="0" collapsed="false">
      <c r="A275" s="31"/>
      <c r="B275" s="32"/>
      <c r="C275" s="32"/>
      <c r="D275" s="32"/>
      <c r="E275" s="33"/>
      <c r="F275" s="32"/>
      <c r="G275" s="9" t="str">
        <f aca="false">IF(COUNTA(A275:F275)=0,"",IF(OR(NOT(ISNUMBER(A275)),NOT(ISNUMBER(E275)),E275&lt;0,F275="",AND(B275&lt;&gt;"Gasto",B275&lt;&gt;"Aporte",B275&lt;&gt;"Traspaso",B275&lt;&gt;"Devolución"),AND(OR(B275="Gasto",B275="Traspaso"),COUNTIFS(Sobres!A16:A27,C275)&lt;&gt;1),AND(OR(B275="Aporte",B275="Devolución",B275="Traspaso"),COUNTIFS(Sobres!A16:A27,D275)&lt;&gt;1),AND(OR(B275="Aporte",B275="Devolución"),C275&lt;&gt;""),AND(B275="Gasto",D275&lt;&gt;""),AND(B275="Traspaso",C275=D275)),"REVISAR datos","Correcto"))</f>
        <v/>
      </c>
      <c r="H275" s="23" t="str">
        <f aca="false">IF(C275="","",IF(COUNTIFS(Sobres!A16:A27,C275)=1,INDEX(Sobres!B16:B27,MATCH(C275,Sobres!A16:A27,0)),"REVISAR clave"))</f>
        <v/>
      </c>
      <c r="I275" s="23" t="str">
        <f aca="false">IF(D275="","",IF(COUNTIFS(Sobres!A16:A27,D275)=1,INDEX(Sobres!B16:B27,MATCH(D275,Sobres!A16:A27,0)),"REVISAR clave"))</f>
        <v/>
      </c>
      <c r="J275" s="1" t="n">
        <f aca="false">IF(COUNTA(A275:F275)&gt;0,ROW(),0)</f>
        <v>0</v>
      </c>
    </row>
    <row r="276" customFormat="false" ht="30" hidden="false" customHeight="true" outlineLevel="0" collapsed="false">
      <c r="A276" s="31"/>
      <c r="B276" s="32"/>
      <c r="C276" s="32"/>
      <c r="D276" s="32"/>
      <c r="E276" s="33"/>
      <c r="F276" s="32"/>
      <c r="G276" s="9" t="str">
        <f aca="false">IF(COUNTA(A276:F276)=0,"",IF(OR(NOT(ISNUMBER(A276)),NOT(ISNUMBER(E276)),E276&lt;0,F276="",AND(B276&lt;&gt;"Gasto",B276&lt;&gt;"Aporte",B276&lt;&gt;"Traspaso",B276&lt;&gt;"Devolución"),AND(OR(B276="Gasto",B276="Traspaso"),COUNTIFS(Sobres!A16:A27,C276)&lt;&gt;1),AND(OR(B276="Aporte",B276="Devolución",B276="Traspaso"),COUNTIFS(Sobres!A16:A27,D276)&lt;&gt;1),AND(OR(B276="Aporte",B276="Devolución"),C276&lt;&gt;""),AND(B276="Gasto",D276&lt;&gt;""),AND(B276="Traspaso",C276=D276)),"REVISAR datos","Correcto"))</f>
        <v/>
      </c>
      <c r="H276" s="23" t="str">
        <f aca="false">IF(C276="","",IF(COUNTIFS(Sobres!A16:A27,C276)=1,INDEX(Sobres!B16:B27,MATCH(C276,Sobres!A16:A27,0)),"REVISAR clave"))</f>
        <v/>
      </c>
      <c r="I276" s="23" t="str">
        <f aca="false">IF(D276="","",IF(COUNTIFS(Sobres!A16:A27,D276)=1,INDEX(Sobres!B16:B27,MATCH(D276,Sobres!A16:A27,0)),"REVISAR clave"))</f>
        <v/>
      </c>
      <c r="J276" s="1" t="n">
        <f aca="false">IF(COUNTA(A276:F276)&gt;0,ROW(),0)</f>
        <v>0</v>
      </c>
    </row>
    <row r="277" customFormat="false" ht="30" hidden="false" customHeight="true" outlineLevel="0" collapsed="false">
      <c r="A277" s="31"/>
      <c r="B277" s="32"/>
      <c r="C277" s="32"/>
      <c r="D277" s="32"/>
      <c r="E277" s="33"/>
      <c r="F277" s="32"/>
      <c r="G277" s="9" t="str">
        <f aca="false">IF(COUNTA(A277:F277)=0,"",IF(OR(NOT(ISNUMBER(A277)),NOT(ISNUMBER(E277)),E277&lt;0,F277="",AND(B277&lt;&gt;"Gasto",B277&lt;&gt;"Aporte",B277&lt;&gt;"Traspaso",B277&lt;&gt;"Devolución"),AND(OR(B277="Gasto",B277="Traspaso"),COUNTIFS(Sobres!A16:A27,C277)&lt;&gt;1),AND(OR(B277="Aporte",B277="Devolución",B277="Traspaso"),COUNTIFS(Sobres!A16:A27,D277)&lt;&gt;1),AND(OR(B277="Aporte",B277="Devolución"),C277&lt;&gt;""),AND(B277="Gasto",D277&lt;&gt;""),AND(B277="Traspaso",C277=D277)),"REVISAR datos","Correcto"))</f>
        <v/>
      </c>
      <c r="H277" s="23" t="str">
        <f aca="false">IF(C277="","",IF(COUNTIFS(Sobres!A16:A27,C277)=1,INDEX(Sobres!B16:B27,MATCH(C277,Sobres!A16:A27,0)),"REVISAR clave"))</f>
        <v/>
      </c>
      <c r="I277" s="23" t="str">
        <f aca="false">IF(D277="","",IF(COUNTIFS(Sobres!A16:A27,D277)=1,INDEX(Sobres!B16:B27,MATCH(D277,Sobres!A16:A27,0)),"REVISAR clave"))</f>
        <v/>
      </c>
      <c r="J277" s="1" t="n">
        <f aca="false">IF(COUNTA(A277:F277)&gt;0,ROW(),0)</f>
        <v>0</v>
      </c>
    </row>
    <row r="278" customFormat="false" ht="30" hidden="false" customHeight="true" outlineLevel="0" collapsed="false">
      <c r="A278" s="31"/>
      <c r="B278" s="32"/>
      <c r="C278" s="32"/>
      <c r="D278" s="32"/>
      <c r="E278" s="33"/>
      <c r="F278" s="32"/>
      <c r="G278" s="9" t="str">
        <f aca="false">IF(COUNTA(A278:F278)=0,"",IF(OR(NOT(ISNUMBER(A278)),NOT(ISNUMBER(E278)),E278&lt;0,F278="",AND(B278&lt;&gt;"Gasto",B278&lt;&gt;"Aporte",B278&lt;&gt;"Traspaso",B278&lt;&gt;"Devolución"),AND(OR(B278="Gasto",B278="Traspaso"),COUNTIFS(Sobres!A16:A27,C278)&lt;&gt;1),AND(OR(B278="Aporte",B278="Devolución",B278="Traspaso"),COUNTIFS(Sobres!A16:A27,D278)&lt;&gt;1),AND(OR(B278="Aporte",B278="Devolución"),C278&lt;&gt;""),AND(B278="Gasto",D278&lt;&gt;""),AND(B278="Traspaso",C278=D278)),"REVISAR datos","Correcto"))</f>
        <v/>
      </c>
      <c r="H278" s="23" t="str">
        <f aca="false">IF(C278="","",IF(COUNTIFS(Sobres!A16:A27,C278)=1,INDEX(Sobres!B16:B27,MATCH(C278,Sobres!A16:A27,0)),"REVISAR clave"))</f>
        <v/>
      </c>
      <c r="I278" s="23" t="str">
        <f aca="false">IF(D278="","",IF(COUNTIFS(Sobres!A16:A27,D278)=1,INDEX(Sobres!B16:B27,MATCH(D278,Sobres!A16:A27,0)),"REVISAR clave"))</f>
        <v/>
      </c>
      <c r="J278" s="1" t="n">
        <f aca="false">IF(COUNTA(A278:F278)&gt;0,ROW(),0)</f>
        <v>0</v>
      </c>
    </row>
    <row r="279" customFormat="false" ht="30" hidden="false" customHeight="true" outlineLevel="0" collapsed="false">
      <c r="A279" s="31"/>
      <c r="B279" s="32"/>
      <c r="C279" s="32"/>
      <c r="D279" s="32"/>
      <c r="E279" s="33"/>
      <c r="F279" s="32"/>
      <c r="G279" s="9" t="str">
        <f aca="false">IF(COUNTA(A279:F279)=0,"",IF(OR(NOT(ISNUMBER(A279)),NOT(ISNUMBER(E279)),E279&lt;0,F279="",AND(B279&lt;&gt;"Gasto",B279&lt;&gt;"Aporte",B279&lt;&gt;"Traspaso",B279&lt;&gt;"Devolución"),AND(OR(B279="Gasto",B279="Traspaso"),COUNTIFS(Sobres!A16:A27,C279)&lt;&gt;1),AND(OR(B279="Aporte",B279="Devolución",B279="Traspaso"),COUNTIFS(Sobres!A16:A27,D279)&lt;&gt;1),AND(OR(B279="Aporte",B279="Devolución"),C279&lt;&gt;""),AND(B279="Gasto",D279&lt;&gt;""),AND(B279="Traspaso",C279=D279)),"REVISAR datos","Correcto"))</f>
        <v/>
      </c>
      <c r="H279" s="23" t="str">
        <f aca="false">IF(C279="","",IF(COUNTIFS(Sobres!A16:A27,C279)=1,INDEX(Sobres!B16:B27,MATCH(C279,Sobres!A16:A27,0)),"REVISAR clave"))</f>
        <v/>
      </c>
      <c r="I279" s="23" t="str">
        <f aca="false">IF(D279="","",IF(COUNTIFS(Sobres!A16:A27,D279)=1,INDEX(Sobres!B16:B27,MATCH(D279,Sobres!A16:A27,0)),"REVISAR clave"))</f>
        <v/>
      </c>
      <c r="J279" s="1" t="n">
        <f aca="false">IF(COUNTA(A279:F279)&gt;0,ROW(),0)</f>
        <v>0</v>
      </c>
    </row>
    <row r="280" customFormat="false" ht="30" hidden="false" customHeight="true" outlineLevel="0" collapsed="false">
      <c r="A280" s="31"/>
      <c r="B280" s="32"/>
      <c r="C280" s="32"/>
      <c r="D280" s="32"/>
      <c r="E280" s="33"/>
      <c r="F280" s="32"/>
      <c r="G280" s="9" t="str">
        <f aca="false">IF(COUNTA(A280:F280)=0,"",IF(OR(NOT(ISNUMBER(A280)),NOT(ISNUMBER(E280)),E280&lt;0,F280="",AND(B280&lt;&gt;"Gasto",B280&lt;&gt;"Aporte",B280&lt;&gt;"Traspaso",B280&lt;&gt;"Devolución"),AND(OR(B280="Gasto",B280="Traspaso"),COUNTIFS(Sobres!A16:A27,C280)&lt;&gt;1),AND(OR(B280="Aporte",B280="Devolución",B280="Traspaso"),COUNTIFS(Sobres!A16:A27,D280)&lt;&gt;1),AND(OR(B280="Aporte",B280="Devolución"),C280&lt;&gt;""),AND(B280="Gasto",D280&lt;&gt;""),AND(B280="Traspaso",C280=D280)),"REVISAR datos","Correcto"))</f>
        <v/>
      </c>
      <c r="H280" s="23" t="str">
        <f aca="false">IF(C280="","",IF(COUNTIFS(Sobres!A16:A27,C280)=1,INDEX(Sobres!B16:B27,MATCH(C280,Sobres!A16:A27,0)),"REVISAR clave"))</f>
        <v/>
      </c>
      <c r="I280" s="23" t="str">
        <f aca="false">IF(D280="","",IF(COUNTIFS(Sobres!A16:A27,D280)=1,INDEX(Sobres!B16:B27,MATCH(D280,Sobres!A16:A27,0)),"REVISAR clave"))</f>
        <v/>
      </c>
      <c r="J280" s="1" t="n">
        <f aca="false">IF(COUNTA(A280:F280)&gt;0,ROW(),0)</f>
        <v>0</v>
      </c>
    </row>
    <row r="281" customFormat="false" ht="30" hidden="false" customHeight="true" outlineLevel="0" collapsed="false">
      <c r="A281" s="31"/>
      <c r="B281" s="32"/>
      <c r="C281" s="32"/>
      <c r="D281" s="32"/>
      <c r="E281" s="33"/>
      <c r="F281" s="32"/>
      <c r="G281" s="9" t="str">
        <f aca="false">IF(COUNTA(A281:F281)=0,"",IF(OR(NOT(ISNUMBER(A281)),NOT(ISNUMBER(E281)),E281&lt;0,F281="",AND(B281&lt;&gt;"Gasto",B281&lt;&gt;"Aporte",B281&lt;&gt;"Traspaso",B281&lt;&gt;"Devolución"),AND(OR(B281="Gasto",B281="Traspaso"),COUNTIFS(Sobres!A16:A27,C281)&lt;&gt;1),AND(OR(B281="Aporte",B281="Devolución",B281="Traspaso"),COUNTIFS(Sobres!A16:A27,D281)&lt;&gt;1),AND(OR(B281="Aporte",B281="Devolución"),C281&lt;&gt;""),AND(B281="Gasto",D281&lt;&gt;""),AND(B281="Traspaso",C281=D281)),"REVISAR datos","Correcto"))</f>
        <v/>
      </c>
      <c r="H281" s="23" t="str">
        <f aca="false">IF(C281="","",IF(COUNTIFS(Sobres!A16:A27,C281)=1,INDEX(Sobres!B16:B27,MATCH(C281,Sobres!A16:A27,0)),"REVISAR clave"))</f>
        <v/>
      </c>
      <c r="I281" s="23" t="str">
        <f aca="false">IF(D281="","",IF(COUNTIFS(Sobres!A16:A27,D281)=1,INDEX(Sobres!B16:B27,MATCH(D281,Sobres!A16:A27,0)),"REVISAR clave"))</f>
        <v/>
      </c>
      <c r="J281" s="1" t="n">
        <f aca="false">IF(COUNTA(A281:F281)&gt;0,ROW(),0)</f>
        <v>0</v>
      </c>
    </row>
    <row r="282" customFormat="false" ht="30" hidden="false" customHeight="true" outlineLevel="0" collapsed="false">
      <c r="A282" s="31"/>
      <c r="B282" s="32"/>
      <c r="C282" s="32"/>
      <c r="D282" s="32"/>
      <c r="E282" s="33"/>
      <c r="F282" s="32"/>
      <c r="G282" s="9" t="str">
        <f aca="false">IF(COUNTA(A282:F282)=0,"",IF(OR(NOT(ISNUMBER(A282)),NOT(ISNUMBER(E282)),E282&lt;0,F282="",AND(B282&lt;&gt;"Gasto",B282&lt;&gt;"Aporte",B282&lt;&gt;"Traspaso",B282&lt;&gt;"Devolución"),AND(OR(B282="Gasto",B282="Traspaso"),COUNTIFS(Sobres!A16:A27,C282)&lt;&gt;1),AND(OR(B282="Aporte",B282="Devolución",B282="Traspaso"),COUNTIFS(Sobres!A16:A27,D282)&lt;&gt;1),AND(OR(B282="Aporte",B282="Devolución"),C282&lt;&gt;""),AND(B282="Gasto",D282&lt;&gt;""),AND(B282="Traspaso",C282=D282)),"REVISAR datos","Correcto"))</f>
        <v/>
      </c>
      <c r="H282" s="23" t="str">
        <f aca="false">IF(C282="","",IF(COUNTIFS(Sobres!A16:A27,C282)=1,INDEX(Sobres!B16:B27,MATCH(C282,Sobres!A16:A27,0)),"REVISAR clave"))</f>
        <v/>
      </c>
      <c r="I282" s="23" t="str">
        <f aca="false">IF(D282="","",IF(COUNTIFS(Sobres!A16:A27,D282)=1,INDEX(Sobres!B16:B27,MATCH(D282,Sobres!A16:A27,0)),"REVISAR clave"))</f>
        <v/>
      </c>
      <c r="J282" s="1" t="n">
        <f aca="false">IF(COUNTA(A282:F282)&gt;0,ROW(),0)</f>
        <v>0</v>
      </c>
    </row>
    <row r="283" customFormat="false" ht="30" hidden="false" customHeight="true" outlineLevel="0" collapsed="false">
      <c r="A283" s="31"/>
      <c r="B283" s="32"/>
      <c r="C283" s="32"/>
      <c r="D283" s="32"/>
      <c r="E283" s="33"/>
      <c r="F283" s="32"/>
      <c r="G283" s="9" t="str">
        <f aca="false">IF(COUNTA(A283:F283)=0,"",IF(OR(NOT(ISNUMBER(A283)),NOT(ISNUMBER(E283)),E283&lt;0,F283="",AND(B283&lt;&gt;"Gasto",B283&lt;&gt;"Aporte",B283&lt;&gt;"Traspaso",B283&lt;&gt;"Devolución"),AND(OR(B283="Gasto",B283="Traspaso"),COUNTIFS(Sobres!A16:A27,C283)&lt;&gt;1),AND(OR(B283="Aporte",B283="Devolución",B283="Traspaso"),COUNTIFS(Sobres!A16:A27,D283)&lt;&gt;1),AND(OR(B283="Aporte",B283="Devolución"),C283&lt;&gt;""),AND(B283="Gasto",D283&lt;&gt;""),AND(B283="Traspaso",C283=D283)),"REVISAR datos","Correcto"))</f>
        <v/>
      </c>
      <c r="H283" s="23" t="str">
        <f aca="false">IF(C283="","",IF(COUNTIFS(Sobres!A16:A27,C283)=1,INDEX(Sobres!B16:B27,MATCH(C283,Sobres!A16:A27,0)),"REVISAR clave"))</f>
        <v/>
      </c>
      <c r="I283" s="23" t="str">
        <f aca="false">IF(D283="","",IF(COUNTIFS(Sobres!A16:A27,D283)=1,INDEX(Sobres!B16:B27,MATCH(D283,Sobres!A16:A27,0)),"REVISAR clave"))</f>
        <v/>
      </c>
      <c r="J283" s="1" t="n">
        <f aca="false">IF(COUNTA(A283:F283)&gt;0,ROW(),0)</f>
        <v>0</v>
      </c>
    </row>
    <row r="284" customFormat="false" ht="30" hidden="false" customHeight="true" outlineLevel="0" collapsed="false">
      <c r="A284" s="31"/>
      <c r="B284" s="32"/>
      <c r="C284" s="32"/>
      <c r="D284" s="32"/>
      <c r="E284" s="33"/>
      <c r="F284" s="32"/>
      <c r="G284" s="9" t="str">
        <f aca="false">IF(COUNTA(A284:F284)=0,"",IF(OR(NOT(ISNUMBER(A284)),NOT(ISNUMBER(E284)),E284&lt;0,F284="",AND(B284&lt;&gt;"Gasto",B284&lt;&gt;"Aporte",B284&lt;&gt;"Traspaso",B284&lt;&gt;"Devolución"),AND(OR(B284="Gasto",B284="Traspaso"),COUNTIFS(Sobres!A16:A27,C284)&lt;&gt;1),AND(OR(B284="Aporte",B284="Devolución",B284="Traspaso"),COUNTIFS(Sobres!A16:A27,D284)&lt;&gt;1),AND(OR(B284="Aporte",B284="Devolución"),C284&lt;&gt;""),AND(B284="Gasto",D284&lt;&gt;""),AND(B284="Traspaso",C284=D284)),"REVISAR datos","Correcto"))</f>
        <v/>
      </c>
      <c r="H284" s="23" t="str">
        <f aca="false">IF(C284="","",IF(COUNTIFS(Sobres!A16:A27,C284)=1,INDEX(Sobres!B16:B27,MATCH(C284,Sobres!A16:A27,0)),"REVISAR clave"))</f>
        <v/>
      </c>
      <c r="I284" s="23" t="str">
        <f aca="false">IF(D284="","",IF(COUNTIFS(Sobres!A16:A27,D284)=1,INDEX(Sobres!B16:B27,MATCH(D284,Sobres!A16:A27,0)),"REVISAR clave"))</f>
        <v/>
      </c>
      <c r="J284" s="1" t="n">
        <f aca="false">IF(COUNTA(A284:F284)&gt;0,ROW(),0)</f>
        <v>0</v>
      </c>
    </row>
    <row r="285" customFormat="false" ht="30" hidden="false" customHeight="true" outlineLevel="0" collapsed="false">
      <c r="A285" s="31"/>
      <c r="B285" s="32"/>
      <c r="C285" s="32"/>
      <c r="D285" s="32"/>
      <c r="E285" s="33"/>
      <c r="F285" s="32"/>
      <c r="G285" s="9" t="str">
        <f aca="false">IF(COUNTA(A285:F285)=0,"",IF(OR(NOT(ISNUMBER(A285)),NOT(ISNUMBER(E285)),E285&lt;0,F285="",AND(B285&lt;&gt;"Gasto",B285&lt;&gt;"Aporte",B285&lt;&gt;"Traspaso",B285&lt;&gt;"Devolución"),AND(OR(B285="Gasto",B285="Traspaso"),COUNTIFS(Sobres!A16:A27,C285)&lt;&gt;1),AND(OR(B285="Aporte",B285="Devolución",B285="Traspaso"),COUNTIFS(Sobres!A16:A27,D285)&lt;&gt;1),AND(OR(B285="Aporte",B285="Devolución"),C285&lt;&gt;""),AND(B285="Gasto",D285&lt;&gt;""),AND(B285="Traspaso",C285=D285)),"REVISAR datos","Correcto"))</f>
        <v/>
      </c>
      <c r="H285" s="23" t="str">
        <f aca="false">IF(C285="","",IF(COUNTIFS(Sobres!A16:A27,C285)=1,INDEX(Sobres!B16:B27,MATCH(C285,Sobres!A16:A27,0)),"REVISAR clave"))</f>
        <v/>
      </c>
      <c r="I285" s="23" t="str">
        <f aca="false">IF(D285="","",IF(COUNTIFS(Sobres!A16:A27,D285)=1,INDEX(Sobres!B16:B27,MATCH(D285,Sobres!A16:A27,0)),"REVISAR clave"))</f>
        <v/>
      </c>
      <c r="J285" s="1" t="n">
        <f aca="false">IF(COUNTA(A285:F285)&gt;0,ROW(),0)</f>
        <v>0</v>
      </c>
    </row>
    <row r="286" customFormat="false" ht="30" hidden="false" customHeight="true" outlineLevel="0" collapsed="false">
      <c r="A286" s="31"/>
      <c r="B286" s="32"/>
      <c r="C286" s="32"/>
      <c r="D286" s="32"/>
      <c r="E286" s="33"/>
      <c r="F286" s="32"/>
      <c r="G286" s="9" t="str">
        <f aca="false">IF(COUNTA(A286:F286)=0,"",IF(OR(NOT(ISNUMBER(A286)),NOT(ISNUMBER(E286)),E286&lt;0,F286="",AND(B286&lt;&gt;"Gasto",B286&lt;&gt;"Aporte",B286&lt;&gt;"Traspaso",B286&lt;&gt;"Devolución"),AND(OR(B286="Gasto",B286="Traspaso"),COUNTIFS(Sobres!A16:A27,C286)&lt;&gt;1),AND(OR(B286="Aporte",B286="Devolución",B286="Traspaso"),COUNTIFS(Sobres!A16:A27,D286)&lt;&gt;1),AND(OR(B286="Aporte",B286="Devolución"),C286&lt;&gt;""),AND(B286="Gasto",D286&lt;&gt;""),AND(B286="Traspaso",C286=D286)),"REVISAR datos","Correcto"))</f>
        <v/>
      </c>
      <c r="H286" s="23" t="str">
        <f aca="false">IF(C286="","",IF(COUNTIFS(Sobres!A16:A27,C286)=1,INDEX(Sobres!B16:B27,MATCH(C286,Sobres!A16:A27,0)),"REVISAR clave"))</f>
        <v/>
      </c>
      <c r="I286" s="23" t="str">
        <f aca="false">IF(D286="","",IF(COUNTIFS(Sobres!A16:A27,D286)=1,INDEX(Sobres!B16:B27,MATCH(D286,Sobres!A16:A27,0)),"REVISAR clave"))</f>
        <v/>
      </c>
      <c r="J286" s="1" t="n">
        <f aca="false">IF(COUNTA(A286:F286)&gt;0,ROW(),0)</f>
        <v>0</v>
      </c>
    </row>
    <row r="287" customFormat="false" ht="30" hidden="false" customHeight="true" outlineLevel="0" collapsed="false">
      <c r="A287" s="31"/>
      <c r="B287" s="32"/>
      <c r="C287" s="32"/>
      <c r="D287" s="32"/>
      <c r="E287" s="33"/>
      <c r="F287" s="32"/>
      <c r="G287" s="9" t="str">
        <f aca="false">IF(COUNTA(A287:F287)=0,"",IF(OR(NOT(ISNUMBER(A287)),NOT(ISNUMBER(E287)),E287&lt;0,F287="",AND(B287&lt;&gt;"Gasto",B287&lt;&gt;"Aporte",B287&lt;&gt;"Traspaso",B287&lt;&gt;"Devolución"),AND(OR(B287="Gasto",B287="Traspaso"),COUNTIFS(Sobres!A16:A27,C287)&lt;&gt;1),AND(OR(B287="Aporte",B287="Devolución",B287="Traspaso"),COUNTIFS(Sobres!A16:A27,D287)&lt;&gt;1),AND(OR(B287="Aporte",B287="Devolución"),C287&lt;&gt;""),AND(B287="Gasto",D287&lt;&gt;""),AND(B287="Traspaso",C287=D287)),"REVISAR datos","Correcto"))</f>
        <v/>
      </c>
      <c r="H287" s="23" t="str">
        <f aca="false">IF(C287="","",IF(COUNTIFS(Sobres!A16:A27,C287)=1,INDEX(Sobres!B16:B27,MATCH(C287,Sobres!A16:A27,0)),"REVISAR clave"))</f>
        <v/>
      </c>
      <c r="I287" s="23" t="str">
        <f aca="false">IF(D287="","",IF(COUNTIFS(Sobres!A16:A27,D287)=1,INDEX(Sobres!B16:B27,MATCH(D287,Sobres!A16:A27,0)),"REVISAR clave"))</f>
        <v/>
      </c>
      <c r="J287" s="1" t="n">
        <f aca="false">IF(COUNTA(A287:F287)&gt;0,ROW(),0)</f>
        <v>0</v>
      </c>
    </row>
    <row r="288" customFormat="false" ht="30" hidden="false" customHeight="true" outlineLevel="0" collapsed="false">
      <c r="A288" s="31"/>
      <c r="B288" s="32"/>
      <c r="C288" s="32"/>
      <c r="D288" s="32"/>
      <c r="E288" s="33"/>
      <c r="F288" s="32"/>
      <c r="G288" s="9" t="str">
        <f aca="false">IF(COUNTA(A288:F288)=0,"",IF(OR(NOT(ISNUMBER(A288)),NOT(ISNUMBER(E288)),E288&lt;0,F288="",AND(B288&lt;&gt;"Gasto",B288&lt;&gt;"Aporte",B288&lt;&gt;"Traspaso",B288&lt;&gt;"Devolución"),AND(OR(B288="Gasto",B288="Traspaso"),COUNTIFS(Sobres!A16:A27,C288)&lt;&gt;1),AND(OR(B288="Aporte",B288="Devolución",B288="Traspaso"),COUNTIFS(Sobres!A16:A27,D288)&lt;&gt;1),AND(OR(B288="Aporte",B288="Devolución"),C288&lt;&gt;""),AND(B288="Gasto",D288&lt;&gt;""),AND(B288="Traspaso",C288=D288)),"REVISAR datos","Correcto"))</f>
        <v/>
      </c>
      <c r="H288" s="23" t="str">
        <f aca="false">IF(C288="","",IF(COUNTIFS(Sobres!A16:A27,C288)=1,INDEX(Sobres!B16:B27,MATCH(C288,Sobres!A16:A27,0)),"REVISAR clave"))</f>
        <v/>
      </c>
      <c r="I288" s="23" t="str">
        <f aca="false">IF(D288="","",IF(COUNTIFS(Sobres!A16:A27,D288)=1,INDEX(Sobres!B16:B27,MATCH(D288,Sobres!A16:A27,0)),"REVISAR clave"))</f>
        <v/>
      </c>
      <c r="J288" s="1" t="n">
        <f aca="false">IF(COUNTA(A288:F288)&gt;0,ROW(),0)</f>
        <v>0</v>
      </c>
    </row>
    <row r="289" customFormat="false" ht="30" hidden="false" customHeight="true" outlineLevel="0" collapsed="false">
      <c r="A289" s="31"/>
      <c r="B289" s="32"/>
      <c r="C289" s="32"/>
      <c r="D289" s="32"/>
      <c r="E289" s="33"/>
      <c r="F289" s="32"/>
      <c r="G289" s="9" t="str">
        <f aca="false">IF(COUNTA(A289:F289)=0,"",IF(OR(NOT(ISNUMBER(A289)),NOT(ISNUMBER(E289)),E289&lt;0,F289="",AND(B289&lt;&gt;"Gasto",B289&lt;&gt;"Aporte",B289&lt;&gt;"Traspaso",B289&lt;&gt;"Devolución"),AND(OR(B289="Gasto",B289="Traspaso"),COUNTIFS(Sobres!A16:A27,C289)&lt;&gt;1),AND(OR(B289="Aporte",B289="Devolución",B289="Traspaso"),COUNTIFS(Sobres!A16:A27,D289)&lt;&gt;1),AND(OR(B289="Aporte",B289="Devolución"),C289&lt;&gt;""),AND(B289="Gasto",D289&lt;&gt;""),AND(B289="Traspaso",C289=D289)),"REVISAR datos","Correcto"))</f>
        <v/>
      </c>
      <c r="H289" s="23" t="str">
        <f aca="false">IF(C289="","",IF(COUNTIFS(Sobres!A16:A27,C289)=1,INDEX(Sobres!B16:B27,MATCH(C289,Sobres!A16:A27,0)),"REVISAR clave"))</f>
        <v/>
      </c>
      <c r="I289" s="23" t="str">
        <f aca="false">IF(D289="","",IF(COUNTIFS(Sobres!A16:A27,D289)=1,INDEX(Sobres!B16:B27,MATCH(D289,Sobres!A16:A27,0)),"REVISAR clave"))</f>
        <v/>
      </c>
      <c r="J289" s="1" t="n">
        <f aca="false">IF(COUNTA(A289:F289)&gt;0,ROW(),0)</f>
        <v>0</v>
      </c>
    </row>
    <row r="290" customFormat="false" ht="30" hidden="false" customHeight="true" outlineLevel="0" collapsed="false">
      <c r="A290" s="31"/>
      <c r="B290" s="32"/>
      <c r="C290" s="32"/>
      <c r="D290" s="32"/>
      <c r="E290" s="33"/>
      <c r="F290" s="32"/>
      <c r="G290" s="9" t="str">
        <f aca="false">IF(COUNTA(A290:F290)=0,"",IF(OR(NOT(ISNUMBER(A290)),NOT(ISNUMBER(E290)),E290&lt;0,F290="",AND(B290&lt;&gt;"Gasto",B290&lt;&gt;"Aporte",B290&lt;&gt;"Traspaso",B290&lt;&gt;"Devolución"),AND(OR(B290="Gasto",B290="Traspaso"),COUNTIFS(Sobres!A16:A27,C290)&lt;&gt;1),AND(OR(B290="Aporte",B290="Devolución",B290="Traspaso"),COUNTIFS(Sobres!A16:A27,D290)&lt;&gt;1),AND(OR(B290="Aporte",B290="Devolución"),C290&lt;&gt;""),AND(B290="Gasto",D290&lt;&gt;""),AND(B290="Traspaso",C290=D290)),"REVISAR datos","Correcto"))</f>
        <v/>
      </c>
      <c r="H290" s="23" t="str">
        <f aca="false">IF(C290="","",IF(COUNTIFS(Sobres!A16:A27,C290)=1,INDEX(Sobres!B16:B27,MATCH(C290,Sobres!A16:A27,0)),"REVISAR clave"))</f>
        <v/>
      </c>
      <c r="I290" s="23" t="str">
        <f aca="false">IF(D290="","",IF(COUNTIFS(Sobres!A16:A27,D290)=1,INDEX(Sobres!B16:B27,MATCH(D290,Sobres!A16:A27,0)),"REVISAR clave"))</f>
        <v/>
      </c>
      <c r="J290" s="1" t="n">
        <f aca="false">IF(COUNTA(A290:F290)&gt;0,ROW(),0)</f>
        <v>0</v>
      </c>
    </row>
    <row r="291" customFormat="false" ht="30" hidden="false" customHeight="true" outlineLevel="0" collapsed="false">
      <c r="A291" s="31"/>
      <c r="B291" s="32"/>
      <c r="C291" s="32"/>
      <c r="D291" s="32"/>
      <c r="E291" s="33"/>
      <c r="F291" s="32"/>
      <c r="G291" s="9" t="str">
        <f aca="false">IF(COUNTA(A291:F291)=0,"",IF(OR(NOT(ISNUMBER(A291)),NOT(ISNUMBER(E291)),E291&lt;0,F291="",AND(B291&lt;&gt;"Gasto",B291&lt;&gt;"Aporte",B291&lt;&gt;"Traspaso",B291&lt;&gt;"Devolución"),AND(OR(B291="Gasto",B291="Traspaso"),COUNTIFS(Sobres!A16:A27,C291)&lt;&gt;1),AND(OR(B291="Aporte",B291="Devolución",B291="Traspaso"),COUNTIFS(Sobres!A16:A27,D291)&lt;&gt;1),AND(OR(B291="Aporte",B291="Devolución"),C291&lt;&gt;""),AND(B291="Gasto",D291&lt;&gt;""),AND(B291="Traspaso",C291=D291)),"REVISAR datos","Correcto"))</f>
        <v/>
      </c>
      <c r="H291" s="23" t="str">
        <f aca="false">IF(C291="","",IF(COUNTIFS(Sobres!A16:A27,C291)=1,INDEX(Sobres!B16:B27,MATCH(C291,Sobres!A16:A27,0)),"REVISAR clave"))</f>
        <v/>
      </c>
      <c r="I291" s="23" t="str">
        <f aca="false">IF(D291="","",IF(COUNTIFS(Sobres!A16:A27,D291)=1,INDEX(Sobres!B16:B27,MATCH(D291,Sobres!A16:A27,0)),"REVISAR clave"))</f>
        <v/>
      </c>
      <c r="J291" s="1" t="n">
        <f aca="false">IF(COUNTA(A291:F291)&gt;0,ROW(),0)</f>
        <v>0</v>
      </c>
    </row>
    <row r="292" customFormat="false" ht="30" hidden="false" customHeight="true" outlineLevel="0" collapsed="false">
      <c r="A292" s="31"/>
      <c r="B292" s="32"/>
      <c r="C292" s="32"/>
      <c r="D292" s="32"/>
      <c r="E292" s="33"/>
      <c r="F292" s="32"/>
      <c r="G292" s="9" t="str">
        <f aca="false">IF(COUNTA(A292:F292)=0,"",IF(OR(NOT(ISNUMBER(A292)),NOT(ISNUMBER(E292)),E292&lt;0,F292="",AND(B292&lt;&gt;"Gasto",B292&lt;&gt;"Aporte",B292&lt;&gt;"Traspaso",B292&lt;&gt;"Devolución"),AND(OR(B292="Gasto",B292="Traspaso"),COUNTIFS(Sobres!A16:A27,C292)&lt;&gt;1),AND(OR(B292="Aporte",B292="Devolución",B292="Traspaso"),COUNTIFS(Sobres!A16:A27,D292)&lt;&gt;1),AND(OR(B292="Aporte",B292="Devolución"),C292&lt;&gt;""),AND(B292="Gasto",D292&lt;&gt;""),AND(B292="Traspaso",C292=D292)),"REVISAR datos","Correcto"))</f>
        <v/>
      </c>
      <c r="H292" s="23" t="str">
        <f aca="false">IF(C292="","",IF(COUNTIFS(Sobres!A16:A27,C292)=1,INDEX(Sobres!B16:B27,MATCH(C292,Sobres!A16:A27,0)),"REVISAR clave"))</f>
        <v/>
      </c>
      <c r="I292" s="23" t="str">
        <f aca="false">IF(D292="","",IF(COUNTIFS(Sobres!A16:A27,D292)=1,INDEX(Sobres!B16:B27,MATCH(D292,Sobres!A16:A27,0)),"REVISAR clave"))</f>
        <v/>
      </c>
      <c r="J292" s="1" t="n">
        <f aca="false">IF(COUNTA(A292:F292)&gt;0,ROW(),0)</f>
        <v>0</v>
      </c>
    </row>
    <row r="293" customFormat="false" ht="30" hidden="false" customHeight="true" outlineLevel="0" collapsed="false">
      <c r="A293" s="31"/>
      <c r="B293" s="32"/>
      <c r="C293" s="32"/>
      <c r="D293" s="32"/>
      <c r="E293" s="33"/>
      <c r="F293" s="32"/>
      <c r="G293" s="9" t="str">
        <f aca="false">IF(COUNTA(A293:F293)=0,"",IF(OR(NOT(ISNUMBER(A293)),NOT(ISNUMBER(E293)),E293&lt;0,F293="",AND(B293&lt;&gt;"Gasto",B293&lt;&gt;"Aporte",B293&lt;&gt;"Traspaso",B293&lt;&gt;"Devolución"),AND(OR(B293="Gasto",B293="Traspaso"),COUNTIFS(Sobres!A16:A27,C293)&lt;&gt;1),AND(OR(B293="Aporte",B293="Devolución",B293="Traspaso"),COUNTIFS(Sobres!A16:A27,D293)&lt;&gt;1),AND(OR(B293="Aporte",B293="Devolución"),C293&lt;&gt;""),AND(B293="Gasto",D293&lt;&gt;""),AND(B293="Traspaso",C293=D293)),"REVISAR datos","Correcto"))</f>
        <v/>
      </c>
      <c r="H293" s="23" t="str">
        <f aca="false">IF(C293="","",IF(COUNTIFS(Sobres!A16:A27,C293)=1,INDEX(Sobres!B16:B27,MATCH(C293,Sobres!A16:A27,0)),"REVISAR clave"))</f>
        <v/>
      </c>
      <c r="I293" s="23" t="str">
        <f aca="false">IF(D293="","",IF(COUNTIFS(Sobres!A16:A27,D293)=1,INDEX(Sobres!B16:B27,MATCH(D293,Sobres!A16:A27,0)),"REVISAR clave"))</f>
        <v/>
      </c>
      <c r="J293" s="1" t="n">
        <f aca="false">IF(COUNTA(A293:F293)&gt;0,ROW(),0)</f>
        <v>0</v>
      </c>
    </row>
    <row r="294" customFormat="false" ht="30" hidden="false" customHeight="true" outlineLevel="0" collapsed="false">
      <c r="A294" s="31"/>
      <c r="B294" s="32"/>
      <c r="C294" s="32"/>
      <c r="D294" s="32"/>
      <c r="E294" s="33"/>
      <c r="F294" s="32"/>
      <c r="G294" s="9" t="str">
        <f aca="false">IF(COUNTA(A294:F294)=0,"",IF(OR(NOT(ISNUMBER(A294)),NOT(ISNUMBER(E294)),E294&lt;0,F294="",AND(B294&lt;&gt;"Gasto",B294&lt;&gt;"Aporte",B294&lt;&gt;"Traspaso",B294&lt;&gt;"Devolución"),AND(OR(B294="Gasto",B294="Traspaso"),COUNTIFS(Sobres!A16:A27,C294)&lt;&gt;1),AND(OR(B294="Aporte",B294="Devolución",B294="Traspaso"),COUNTIFS(Sobres!A16:A27,D294)&lt;&gt;1),AND(OR(B294="Aporte",B294="Devolución"),C294&lt;&gt;""),AND(B294="Gasto",D294&lt;&gt;""),AND(B294="Traspaso",C294=D294)),"REVISAR datos","Correcto"))</f>
        <v/>
      </c>
      <c r="H294" s="23" t="str">
        <f aca="false">IF(C294="","",IF(COUNTIFS(Sobres!A16:A27,C294)=1,INDEX(Sobres!B16:B27,MATCH(C294,Sobres!A16:A27,0)),"REVISAR clave"))</f>
        <v/>
      </c>
      <c r="I294" s="23" t="str">
        <f aca="false">IF(D294="","",IF(COUNTIFS(Sobres!A16:A27,D294)=1,INDEX(Sobres!B16:B27,MATCH(D294,Sobres!A16:A27,0)),"REVISAR clave"))</f>
        <v/>
      </c>
      <c r="J294" s="1" t="n">
        <f aca="false">IF(COUNTA(A294:F294)&gt;0,ROW(),0)</f>
        <v>0</v>
      </c>
    </row>
    <row r="295" customFormat="false" ht="30" hidden="false" customHeight="true" outlineLevel="0" collapsed="false">
      <c r="A295" s="31"/>
      <c r="B295" s="32"/>
      <c r="C295" s="32"/>
      <c r="D295" s="32"/>
      <c r="E295" s="33"/>
      <c r="F295" s="32"/>
      <c r="G295" s="9" t="str">
        <f aca="false">IF(COUNTA(A295:F295)=0,"",IF(OR(NOT(ISNUMBER(A295)),NOT(ISNUMBER(E295)),E295&lt;0,F295="",AND(B295&lt;&gt;"Gasto",B295&lt;&gt;"Aporte",B295&lt;&gt;"Traspaso",B295&lt;&gt;"Devolución"),AND(OR(B295="Gasto",B295="Traspaso"),COUNTIFS(Sobres!A16:A27,C295)&lt;&gt;1),AND(OR(B295="Aporte",B295="Devolución",B295="Traspaso"),COUNTIFS(Sobres!A16:A27,D295)&lt;&gt;1),AND(OR(B295="Aporte",B295="Devolución"),C295&lt;&gt;""),AND(B295="Gasto",D295&lt;&gt;""),AND(B295="Traspaso",C295=D295)),"REVISAR datos","Correcto"))</f>
        <v/>
      </c>
      <c r="H295" s="23" t="str">
        <f aca="false">IF(C295="","",IF(COUNTIFS(Sobres!A16:A27,C295)=1,INDEX(Sobres!B16:B27,MATCH(C295,Sobres!A16:A27,0)),"REVISAR clave"))</f>
        <v/>
      </c>
      <c r="I295" s="23" t="str">
        <f aca="false">IF(D295="","",IF(COUNTIFS(Sobres!A16:A27,D295)=1,INDEX(Sobres!B16:B27,MATCH(D295,Sobres!A16:A27,0)),"REVISAR clave"))</f>
        <v/>
      </c>
      <c r="J295" s="1" t="n">
        <f aca="false">IF(COUNTA(A295:F295)&gt;0,ROW(),0)</f>
        <v>0</v>
      </c>
    </row>
    <row r="296" customFormat="false" ht="30" hidden="false" customHeight="true" outlineLevel="0" collapsed="false">
      <c r="A296" s="31"/>
      <c r="B296" s="32"/>
      <c r="C296" s="32"/>
      <c r="D296" s="32"/>
      <c r="E296" s="33"/>
      <c r="F296" s="32"/>
      <c r="G296" s="9" t="str">
        <f aca="false">IF(COUNTA(A296:F296)=0,"",IF(OR(NOT(ISNUMBER(A296)),NOT(ISNUMBER(E296)),E296&lt;0,F296="",AND(B296&lt;&gt;"Gasto",B296&lt;&gt;"Aporte",B296&lt;&gt;"Traspaso",B296&lt;&gt;"Devolución"),AND(OR(B296="Gasto",B296="Traspaso"),COUNTIFS(Sobres!A16:A27,C296)&lt;&gt;1),AND(OR(B296="Aporte",B296="Devolución",B296="Traspaso"),COUNTIFS(Sobres!A16:A27,D296)&lt;&gt;1),AND(OR(B296="Aporte",B296="Devolución"),C296&lt;&gt;""),AND(B296="Gasto",D296&lt;&gt;""),AND(B296="Traspaso",C296=D296)),"REVISAR datos","Correcto"))</f>
        <v/>
      </c>
      <c r="H296" s="23" t="str">
        <f aca="false">IF(C296="","",IF(COUNTIFS(Sobres!A16:A27,C296)=1,INDEX(Sobres!B16:B27,MATCH(C296,Sobres!A16:A27,0)),"REVISAR clave"))</f>
        <v/>
      </c>
      <c r="I296" s="23" t="str">
        <f aca="false">IF(D296="","",IF(COUNTIFS(Sobres!A16:A27,D296)=1,INDEX(Sobres!B16:B27,MATCH(D296,Sobres!A16:A27,0)),"REVISAR clave"))</f>
        <v/>
      </c>
      <c r="J296" s="1" t="n">
        <f aca="false">IF(COUNTA(A296:F296)&gt;0,ROW(),0)</f>
        <v>0</v>
      </c>
    </row>
    <row r="297" customFormat="false" ht="30" hidden="false" customHeight="true" outlineLevel="0" collapsed="false">
      <c r="A297" s="31"/>
      <c r="B297" s="32"/>
      <c r="C297" s="32"/>
      <c r="D297" s="32"/>
      <c r="E297" s="33"/>
      <c r="F297" s="32"/>
      <c r="G297" s="9" t="str">
        <f aca="false">IF(COUNTA(A297:F297)=0,"",IF(OR(NOT(ISNUMBER(A297)),NOT(ISNUMBER(E297)),E297&lt;0,F297="",AND(B297&lt;&gt;"Gasto",B297&lt;&gt;"Aporte",B297&lt;&gt;"Traspaso",B297&lt;&gt;"Devolución"),AND(OR(B297="Gasto",B297="Traspaso"),COUNTIFS(Sobres!A16:A27,C297)&lt;&gt;1),AND(OR(B297="Aporte",B297="Devolución",B297="Traspaso"),COUNTIFS(Sobres!A16:A27,D297)&lt;&gt;1),AND(OR(B297="Aporte",B297="Devolución"),C297&lt;&gt;""),AND(B297="Gasto",D297&lt;&gt;""),AND(B297="Traspaso",C297=D297)),"REVISAR datos","Correcto"))</f>
        <v/>
      </c>
      <c r="H297" s="23" t="str">
        <f aca="false">IF(C297="","",IF(COUNTIFS(Sobres!A16:A27,C297)=1,INDEX(Sobres!B16:B27,MATCH(C297,Sobres!A16:A27,0)),"REVISAR clave"))</f>
        <v/>
      </c>
      <c r="I297" s="23" t="str">
        <f aca="false">IF(D297="","",IF(COUNTIFS(Sobres!A16:A27,D297)=1,INDEX(Sobres!B16:B27,MATCH(D297,Sobres!A16:A27,0)),"REVISAR clave"))</f>
        <v/>
      </c>
      <c r="J297" s="1" t="n">
        <f aca="false">IF(COUNTA(A297:F297)&gt;0,ROW(),0)</f>
        <v>0</v>
      </c>
    </row>
    <row r="298" customFormat="false" ht="30" hidden="false" customHeight="true" outlineLevel="0" collapsed="false">
      <c r="A298" s="31"/>
      <c r="B298" s="32"/>
      <c r="C298" s="32"/>
      <c r="D298" s="32"/>
      <c r="E298" s="33"/>
      <c r="F298" s="32"/>
      <c r="G298" s="9" t="str">
        <f aca="false">IF(COUNTA(A298:F298)=0,"",IF(OR(NOT(ISNUMBER(A298)),NOT(ISNUMBER(E298)),E298&lt;0,F298="",AND(B298&lt;&gt;"Gasto",B298&lt;&gt;"Aporte",B298&lt;&gt;"Traspaso",B298&lt;&gt;"Devolución"),AND(OR(B298="Gasto",B298="Traspaso"),COUNTIFS(Sobres!A16:A27,C298)&lt;&gt;1),AND(OR(B298="Aporte",B298="Devolución",B298="Traspaso"),COUNTIFS(Sobres!A16:A27,D298)&lt;&gt;1),AND(OR(B298="Aporte",B298="Devolución"),C298&lt;&gt;""),AND(B298="Gasto",D298&lt;&gt;""),AND(B298="Traspaso",C298=D298)),"REVISAR datos","Correcto"))</f>
        <v/>
      </c>
      <c r="H298" s="23" t="str">
        <f aca="false">IF(C298="","",IF(COUNTIFS(Sobres!A16:A27,C298)=1,INDEX(Sobres!B16:B27,MATCH(C298,Sobres!A16:A27,0)),"REVISAR clave"))</f>
        <v/>
      </c>
      <c r="I298" s="23" t="str">
        <f aca="false">IF(D298="","",IF(COUNTIFS(Sobres!A16:A27,D298)=1,INDEX(Sobres!B16:B27,MATCH(D298,Sobres!A16:A27,0)),"REVISAR clave"))</f>
        <v/>
      </c>
      <c r="J298" s="1" t="n">
        <f aca="false">IF(COUNTA(A298:F298)&gt;0,ROW(),0)</f>
        <v>0</v>
      </c>
    </row>
    <row r="299" customFormat="false" ht="30" hidden="false" customHeight="true" outlineLevel="0" collapsed="false">
      <c r="A299" s="31"/>
      <c r="B299" s="32"/>
      <c r="C299" s="32"/>
      <c r="D299" s="32"/>
      <c r="E299" s="33"/>
      <c r="F299" s="32"/>
      <c r="G299" s="9" t="str">
        <f aca="false">IF(COUNTA(A299:F299)=0,"",IF(OR(NOT(ISNUMBER(A299)),NOT(ISNUMBER(E299)),E299&lt;0,F299="",AND(B299&lt;&gt;"Gasto",B299&lt;&gt;"Aporte",B299&lt;&gt;"Traspaso",B299&lt;&gt;"Devolución"),AND(OR(B299="Gasto",B299="Traspaso"),COUNTIFS(Sobres!A16:A27,C299)&lt;&gt;1),AND(OR(B299="Aporte",B299="Devolución",B299="Traspaso"),COUNTIFS(Sobres!A16:A27,D299)&lt;&gt;1),AND(OR(B299="Aporte",B299="Devolución"),C299&lt;&gt;""),AND(B299="Gasto",D299&lt;&gt;""),AND(B299="Traspaso",C299=D299)),"REVISAR datos","Correcto"))</f>
        <v/>
      </c>
      <c r="H299" s="23" t="str">
        <f aca="false">IF(C299="","",IF(COUNTIFS(Sobres!A16:A27,C299)=1,INDEX(Sobres!B16:B27,MATCH(C299,Sobres!A16:A27,0)),"REVISAR clave"))</f>
        <v/>
      </c>
      <c r="I299" s="23" t="str">
        <f aca="false">IF(D299="","",IF(COUNTIFS(Sobres!A16:A27,D299)=1,INDEX(Sobres!B16:B27,MATCH(D299,Sobres!A16:A27,0)),"REVISAR clave"))</f>
        <v/>
      </c>
      <c r="J299" s="1" t="n">
        <f aca="false">IF(COUNTA(A299:F299)&gt;0,ROW(),0)</f>
        <v>0</v>
      </c>
    </row>
    <row r="300" customFormat="false" ht="30" hidden="false" customHeight="true" outlineLevel="0" collapsed="false">
      <c r="A300" s="31"/>
      <c r="B300" s="32"/>
      <c r="C300" s="32"/>
      <c r="D300" s="32"/>
      <c r="E300" s="33"/>
      <c r="F300" s="32"/>
      <c r="G300" s="9" t="str">
        <f aca="false">IF(COUNTA(A300:F300)=0,"",IF(OR(NOT(ISNUMBER(A300)),NOT(ISNUMBER(E300)),E300&lt;0,F300="",AND(B300&lt;&gt;"Gasto",B300&lt;&gt;"Aporte",B300&lt;&gt;"Traspaso",B300&lt;&gt;"Devolución"),AND(OR(B300="Gasto",B300="Traspaso"),COUNTIFS(Sobres!A16:A27,C300)&lt;&gt;1),AND(OR(B300="Aporte",B300="Devolución",B300="Traspaso"),COUNTIFS(Sobres!A16:A27,D300)&lt;&gt;1),AND(OR(B300="Aporte",B300="Devolución"),C300&lt;&gt;""),AND(B300="Gasto",D300&lt;&gt;""),AND(B300="Traspaso",C300=D300)),"REVISAR datos","Correcto"))</f>
        <v/>
      </c>
      <c r="H300" s="23" t="str">
        <f aca="false">IF(C300="","",IF(COUNTIFS(Sobres!A16:A27,C300)=1,INDEX(Sobres!B16:B27,MATCH(C300,Sobres!A16:A27,0)),"REVISAR clave"))</f>
        <v/>
      </c>
      <c r="I300" s="23" t="str">
        <f aca="false">IF(D300="","",IF(COUNTIFS(Sobres!A16:A27,D300)=1,INDEX(Sobres!B16:B27,MATCH(D300,Sobres!A16:A27,0)),"REVISAR clave"))</f>
        <v/>
      </c>
      <c r="J300" s="1" t="n">
        <f aca="false">IF(COUNTA(A300:F300)&gt;0,ROW(),0)</f>
        <v>0</v>
      </c>
    </row>
    <row r="301" customFormat="false" ht="30" hidden="false" customHeight="true" outlineLevel="0" collapsed="false">
      <c r="A301" s="31"/>
      <c r="B301" s="32"/>
      <c r="C301" s="32"/>
      <c r="D301" s="32"/>
      <c r="E301" s="33"/>
      <c r="F301" s="32"/>
      <c r="G301" s="9" t="str">
        <f aca="false">IF(COUNTA(A301:F301)=0,"",IF(OR(NOT(ISNUMBER(A301)),NOT(ISNUMBER(E301)),E301&lt;0,F301="",AND(B301&lt;&gt;"Gasto",B301&lt;&gt;"Aporte",B301&lt;&gt;"Traspaso",B301&lt;&gt;"Devolución"),AND(OR(B301="Gasto",B301="Traspaso"),COUNTIFS(Sobres!A16:A27,C301)&lt;&gt;1),AND(OR(B301="Aporte",B301="Devolución",B301="Traspaso"),COUNTIFS(Sobres!A16:A27,D301)&lt;&gt;1),AND(OR(B301="Aporte",B301="Devolución"),C301&lt;&gt;""),AND(B301="Gasto",D301&lt;&gt;""),AND(B301="Traspaso",C301=D301)),"REVISAR datos","Correcto"))</f>
        <v/>
      </c>
      <c r="H301" s="23" t="str">
        <f aca="false">IF(C301="","",IF(COUNTIFS(Sobres!A16:A27,C301)=1,INDEX(Sobres!B16:B27,MATCH(C301,Sobres!A16:A27,0)),"REVISAR clave"))</f>
        <v/>
      </c>
      <c r="I301" s="23" t="str">
        <f aca="false">IF(D301="","",IF(COUNTIFS(Sobres!A16:A27,D301)=1,INDEX(Sobres!B16:B27,MATCH(D301,Sobres!A16:A27,0)),"REVISAR clave"))</f>
        <v/>
      </c>
      <c r="J301" s="1" t="n">
        <f aca="false">IF(COUNTA(A301:F301)&gt;0,ROW(),0)</f>
        <v>0</v>
      </c>
    </row>
    <row r="302" customFormat="false" ht="30" hidden="false" customHeight="true" outlineLevel="0" collapsed="false">
      <c r="A302" s="31"/>
      <c r="B302" s="32"/>
      <c r="C302" s="32"/>
      <c r="D302" s="32"/>
      <c r="E302" s="33"/>
      <c r="F302" s="32"/>
      <c r="G302" s="9" t="str">
        <f aca="false">IF(COUNTA(A302:F302)=0,"",IF(OR(NOT(ISNUMBER(A302)),NOT(ISNUMBER(E302)),E302&lt;0,F302="",AND(B302&lt;&gt;"Gasto",B302&lt;&gt;"Aporte",B302&lt;&gt;"Traspaso",B302&lt;&gt;"Devolución"),AND(OR(B302="Gasto",B302="Traspaso"),COUNTIFS(Sobres!A16:A27,C302)&lt;&gt;1),AND(OR(B302="Aporte",B302="Devolución",B302="Traspaso"),COUNTIFS(Sobres!A16:A27,D302)&lt;&gt;1),AND(OR(B302="Aporte",B302="Devolución"),C302&lt;&gt;""),AND(B302="Gasto",D302&lt;&gt;""),AND(B302="Traspaso",C302=D302)),"REVISAR datos","Correcto"))</f>
        <v/>
      </c>
      <c r="H302" s="23" t="str">
        <f aca="false">IF(C302="","",IF(COUNTIFS(Sobres!A16:A27,C302)=1,INDEX(Sobres!B16:B27,MATCH(C302,Sobres!A16:A27,0)),"REVISAR clave"))</f>
        <v/>
      </c>
      <c r="I302" s="23" t="str">
        <f aca="false">IF(D302="","",IF(COUNTIFS(Sobres!A16:A27,D302)=1,INDEX(Sobres!B16:B27,MATCH(D302,Sobres!A16:A27,0)),"REVISAR clave"))</f>
        <v/>
      </c>
      <c r="J302" s="1" t="n">
        <f aca="false">IF(COUNTA(A302:F302)&gt;0,ROW(),0)</f>
        <v>0</v>
      </c>
    </row>
    <row r="303" customFormat="false" ht="30" hidden="false" customHeight="true" outlineLevel="0" collapsed="false">
      <c r="A303" s="31"/>
      <c r="B303" s="32"/>
      <c r="C303" s="32"/>
      <c r="D303" s="32"/>
      <c r="E303" s="33"/>
      <c r="F303" s="32"/>
      <c r="G303" s="9" t="str">
        <f aca="false">IF(COUNTA(A303:F303)=0,"",IF(OR(NOT(ISNUMBER(A303)),NOT(ISNUMBER(E303)),E303&lt;0,F303="",AND(B303&lt;&gt;"Gasto",B303&lt;&gt;"Aporte",B303&lt;&gt;"Traspaso",B303&lt;&gt;"Devolución"),AND(OR(B303="Gasto",B303="Traspaso"),COUNTIFS(Sobres!A16:A27,C303)&lt;&gt;1),AND(OR(B303="Aporte",B303="Devolución",B303="Traspaso"),COUNTIFS(Sobres!A16:A27,D303)&lt;&gt;1),AND(OR(B303="Aporte",B303="Devolución"),C303&lt;&gt;""),AND(B303="Gasto",D303&lt;&gt;""),AND(B303="Traspaso",C303=D303)),"REVISAR datos","Correcto"))</f>
        <v/>
      </c>
      <c r="H303" s="23" t="str">
        <f aca="false">IF(C303="","",IF(COUNTIFS(Sobres!A16:A27,C303)=1,INDEX(Sobres!B16:B27,MATCH(C303,Sobres!A16:A27,0)),"REVISAR clave"))</f>
        <v/>
      </c>
      <c r="I303" s="23" t="str">
        <f aca="false">IF(D303="","",IF(COUNTIFS(Sobres!A16:A27,D303)=1,INDEX(Sobres!B16:B27,MATCH(D303,Sobres!A16:A27,0)),"REVISAR clave"))</f>
        <v/>
      </c>
      <c r="J303" s="1" t="n">
        <f aca="false">IF(COUNTA(A303:F303)&gt;0,ROW(),0)</f>
        <v>0</v>
      </c>
    </row>
    <row r="304" customFormat="false" ht="30" hidden="false" customHeight="true" outlineLevel="0" collapsed="false">
      <c r="A304" s="31"/>
      <c r="B304" s="32"/>
      <c r="C304" s="32"/>
      <c r="D304" s="32"/>
      <c r="E304" s="33"/>
      <c r="F304" s="32"/>
      <c r="G304" s="9" t="str">
        <f aca="false">IF(COUNTA(A304:F304)=0,"",IF(OR(NOT(ISNUMBER(A304)),NOT(ISNUMBER(E304)),E304&lt;0,F304="",AND(B304&lt;&gt;"Gasto",B304&lt;&gt;"Aporte",B304&lt;&gt;"Traspaso",B304&lt;&gt;"Devolución"),AND(OR(B304="Gasto",B304="Traspaso"),COUNTIFS(Sobres!A16:A27,C304)&lt;&gt;1),AND(OR(B304="Aporte",B304="Devolución",B304="Traspaso"),COUNTIFS(Sobres!A16:A27,D304)&lt;&gt;1),AND(OR(B304="Aporte",B304="Devolución"),C304&lt;&gt;""),AND(B304="Gasto",D304&lt;&gt;""),AND(B304="Traspaso",C304=D304)),"REVISAR datos","Correcto"))</f>
        <v/>
      </c>
      <c r="H304" s="23" t="str">
        <f aca="false">IF(C304="","",IF(COUNTIFS(Sobres!A16:A27,C304)=1,INDEX(Sobres!B16:B27,MATCH(C304,Sobres!A16:A27,0)),"REVISAR clave"))</f>
        <v/>
      </c>
      <c r="I304" s="23" t="str">
        <f aca="false">IF(D304="","",IF(COUNTIFS(Sobres!A16:A27,D304)=1,INDEX(Sobres!B16:B27,MATCH(D304,Sobres!A16:A27,0)),"REVISAR clave"))</f>
        <v/>
      </c>
      <c r="J304" s="1" t="n">
        <f aca="false">IF(COUNTA(A304:F304)&gt;0,ROW(),0)</f>
        <v>0</v>
      </c>
    </row>
    <row r="305" customFormat="false" ht="30" hidden="false" customHeight="true" outlineLevel="0" collapsed="false">
      <c r="A305" s="31"/>
      <c r="B305" s="32"/>
      <c r="C305" s="32"/>
      <c r="D305" s="32"/>
      <c r="E305" s="33"/>
      <c r="F305" s="32"/>
      <c r="G305" s="9" t="str">
        <f aca="false">IF(COUNTA(A305:F305)=0,"",IF(OR(NOT(ISNUMBER(A305)),NOT(ISNUMBER(E305)),E305&lt;0,F305="",AND(B305&lt;&gt;"Gasto",B305&lt;&gt;"Aporte",B305&lt;&gt;"Traspaso",B305&lt;&gt;"Devolución"),AND(OR(B305="Gasto",B305="Traspaso"),COUNTIFS(Sobres!A16:A27,C305)&lt;&gt;1),AND(OR(B305="Aporte",B305="Devolución",B305="Traspaso"),COUNTIFS(Sobres!A16:A27,D305)&lt;&gt;1),AND(OR(B305="Aporte",B305="Devolución"),C305&lt;&gt;""),AND(B305="Gasto",D305&lt;&gt;""),AND(B305="Traspaso",C305=D305)),"REVISAR datos","Correcto"))</f>
        <v/>
      </c>
      <c r="H305" s="23" t="str">
        <f aca="false">IF(C305="","",IF(COUNTIFS(Sobres!A16:A27,C305)=1,INDEX(Sobres!B16:B27,MATCH(C305,Sobres!A16:A27,0)),"REVISAR clave"))</f>
        <v/>
      </c>
      <c r="I305" s="23" t="str">
        <f aca="false">IF(D305="","",IF(COUNTIFS(Sobres!A16:A27,D305)=1,INDEX(Sobres!B16:B27,MATCH(D305,Sobres!A16:A27,0)),"REVISAR clave"))</f>
        <v/>
      </c>
      <c r="J305" s="1" t="n">
        <f aca="false">IF(COUNTA(A305:F305)&gt;0,ROW(),0)</f>
        <v>0</v>
      </c>
    </row>
    <row r="306" customFormat="false" ht="30" hidden="false" customHeight="true" outlineLevel="0" collapsed="false">
      <c r="A306" s="31"/>
      <c r="B306" s="32"/>
      <c r="C306" s="32"/>
      <c r="D306" s="32"/>
      <c r="E306" s="33"/>
      <c r="F306" s="32"/>
      <c r="G306" s="9" t="str">
        <f aca="false">IF(COUNTA(A306:F306)=0,"",IF(OR(NOT(ISNUMBER(A306)),NOT(ISNUMBER(E306)),E306&lt;0,F306="",AND(B306&lt;&gt;"Gasto",B306&lt;&gt;"Aporte",B306&lt;&gt;"Traspaso",B306&lt;&gt;"Devolución"),AND(OR(B306="Gasto",B306="Traspaso"),COUNTIFS(Sobres!A16:A27,C306)&lt;&gt;1),AND(OR(B306="Aporte",B306="Devolución",B306="Traspaso"),COUNTIFS(Sobres!A16:A27,D306)&lt;&gt;1),AND(OR(B306="Aporte",B306="Devolución"),C306&lt;&gt;""),AND(B306="Gasto",D306&lt;&gt;""),AND(B306="Traspaso",C306=D306)),"REVISAR datos","Correcto"))</f>
        <v/>
      </c>
      <c r="H306" s="23" t="str">
        <f aca="false">IF(C306="","",IF(COUNTIFS(Sobres!A16:A27,C306)=1,INDEX(Sobres!B16:B27,MATCH(C306,Sobres!A16:A27,0)),"REVISAR clave"))</f>
        <v/>
      </c>
      <c r="I306" s="23" t="str">
        <f aca="false">IF(D306="","",IF(COUNTIFS(Sobres!A16:A27,D306)=1,INDEX(Sobres!B16:B27,MATCH(D306,Sobres!A16:A27,0)),"REVISAR clave"))</f>
        <v/>
      </c>
      <c r="J306" s="1" t="n">
        <f aca="false">IF(COUNTA(A306:F306)&gt;0,ROW(),0)</f>
        <v>0</v>
      </c>
    </row>
    <row r="307" customFormat="false" ht="30" hidden="false" customHeight="true" outlineLevel="0" collapsed="false">
      <c r="A307" s="31"/>
      <c r="B307" s="32"/>
      <c r="C307" s="32"/>
      <c r="D307" s="32"/>
      <c r="E307" s="33"/>
      <c r="F307" s="32"/>
      <c r="G307" s="9" t="str">
        <f aca="false">IF(COUNTA(A307:F307)=0,"",IF(OR(NOT(ISNUMBER(A307)),NOT(ISNUMBER(E307)),E307&lt;0,F307="",AND(B307&lt;&gt;"Gasto",B307&lt;&gt;"Aporte",B307&lt;&gt;"Traspaso",B307&lt;&gt;"Devolución"),AND(OR(B307="Gasto",B307="Traspaso"),COUNTIFS(Sobres!A16:A27,C307)&lt;&gt;1),AND(OR(B307="Aporte",B307="Devolución",B307="Traspaso"),COUNTIFS(Sobres!A16:A27,D307)&lt;&gt;1),AND(OR(B307="Aporte",B307="Devolución"),C307&lt;&gt;""),AND(B307="Gasto",D307&lt;&gt;""),AND(B307="Traspaso",C307=D307)),"REVISAR datos","Correcto"))</f>
        <v/>
      </c>
      <c r="H307" s="23" t="str">
        <f aca="false">IF(C307="","",IF(COUNTIFS(Sobres!A16:A27,C307)=1,INDEX(Sobres!B16:B27,MATCH(C307,Sobres!A16:A27,0)),"REVISAR clave"))</f>
        <v/>
      </c>
      <c r="I307" s="23" t="str">
        <f aca="false">IF(D307="","",IF(COUNTIFS(Sobres!A16:A27,D307)=1,INDEX(Sobres!B16:B27,MATCH(D307,Sobres!A16:A27,0)),"REVISAR clave"))</f>
        <v/>
      </c>
      <c r="J307" s="1" t="n">
        <f aca="false">IF(COUNTA(A307:F307)&gt;0,ROW(),0)</f>
        <v>0</v>
      </c>
    </row>
    <row r="308" customFormat="false" ht="30" hidden="false" customHeight="true" outlineLevel="0" collapsed="false">
      <c r="A308" s="31"/>
      <c r="B308" s="32"/>
      <c r="C308" s="32"/>
      <c r="D308" s="32"/>
      <c r="E308" s="33"/>
      <c r="F308" s="32"/>
      <c r="G308" s="9" t="str">
        <f aca="false">IF(COUNTA(A308:F308)=0,"",IF(OR(NOT(ISNUMBER(A308)),NOT(ISNUMBER(E308)),E308&lt;0,F308="",AND(B308&lt;&gt;"Gasto",B308&lt;&gt;"Aporte",B308&lt;&gt;"Traspaso",B308&lt;&gt;"Devolución"),AND(OR(B308="Gasto",B308="Traspaso"),COUNTIFS(Sobres!A16:A27,C308)&lt;&gt;1),AND(OR(B308="Aporte",B308="Devolución",B308="Traspaso"),COUNTIFS(Sobres!A16:A27,D308)&lt;&gt;1),AND(OR(B308="Aporte",B308="Devolución"),C308&lt;&gt;""),AND(B308="Gasto",D308&lt;&gt;""),AND(B308="Traspaso",C308=D308)),"REVISAR datos","Correcto"))</f>
        <v/>
      </c>
      <c r="H308" s="23" t="str">
        <f aca="false">IF(C308="","",IF(COUNTIFS(Sobres!A16:A27,C308)=1,INDEX(Sobres!B16:B27,MATCH(C308,Sobres!A16:A27,0)),"REVISAR clave"))</f>
        <v/>
      </c>
      <c r="I308" s="23" t="str">
        <f aca="false">IF(D308="","",IF(COUNTIFS(Sobres!A16:A27,D308)=1,INDEX(Sobres!B16:B27,MATCH(D308,Sobres!A16:A27,0)),"REVISAR clave"))</f>
        <v/>
      </c>
      <c r="J308" s="1" t="n">
        <f aca="false">IF(COUNTA(A308:F308)&gt;0,ROW(),0)</f>
        <v>0</v>
      </c>
    </row>
    <row r="309" customFormat="false" ht="30" hidden="false" customHeight="true" outlineLevel="0" collapsed="false">
      <c r="A309" s="31"/>
      <c r="B309" s="32"/>
      <c r="C309" s="32"/>
      <c r="D309" s="32"/>
      <c r="E309" s="33"/>
      <c r="F309" s="32"/>
      <c r="G309" s="9" t="str">
        <f aca="false">IF(COUNTA(A309:F309)=0,"",IF(OR(NOT(ISNUMBER(A309)),NOT(ISNUMBER(E309)),E309&lt;0,F309="",AND(B309&lt;&gt;"Gasto",B309&lt;&gt;"Aporte",B309&lt;&gt;"Traspaso",B309&lt;&gt;"Devolución"),AND(OR(B309="Gasto",B309="Traspaso"),COUNTIFS(Sobres!A16:A27,C309)&lt;&gt;1),AND(OR(B309="Aporte",B309="Devolución",B309="Traspaso"),COUNTIFS(Sobres!A16:A27,D309)&lt;&gt;1),AND(OR(B309="Aporte",B309="Devolución"),C309&lt;&gt;""),AND(B309="Gasto",D309&lt;&gt;""),AND(B309="Traspaso",C309=D309)),"REVISAR datos","Correcto"))</f>
        <v/>
      </c>
      <c r="H309" s="23" t="str">
        <f aca="false">IF(C309="","",IF(COUNTIFS(Sobres!A16:A27,C309)=1,INDEX(Sobres!B16:B27,MATCH(C309,Sobres!A16:A27,0)),"REVISAR clave"))</f>
        <v/>
      </c>
      <c r="I309" s="23" t="str">
        <f aca="false">IF(D309="","",IF(COUNTIFS(Sobres!A16:A27,D309)=1,INDEX(Sobres!B16:B27,MATCH(D309,Sobres!A16:A27,0)),"REVISAR clave"))</f>
        <v/>
      </c>
      <c r="J309" s="1" t="n">
        <f aca="false">IF(COUNTA(A309:F309)&gt;0,ROW(),0)</f>
        <v>0</v>
      </c>
    </row>
    <row r="310" customFormat="false" ht="30" hidden="false" customHeight="true" outlineLevel="0" collapsed="false">
      <c r="A310" s="31"/>
      <c r="B310" s="32"/>
      <c r="C310" s="32"/>
      <c r="D310" s="32"/>
      <c r="E310" s="33"/>
      <c r="F310" s="32"/>
      <c r="G310" s="9" t="str">
        <f aca="false">IF(COUNTA(A310:F310)=0,"",IF(OR(NOT(ISNUMBER(A310)),NOT(ISNUMBER(E310)),E310&lt;0,F310="",AND(B310&lt;&gt;"Gasto",B310&lt;&gt;"Aporte",B310&lt;&gt;"Traspaso",B310&lt;&gt;"Devolución"),AND(OR(B310="Gasto",B310="Traspaso"),COUNTIFS(Sobres!A16:A27,C310)&lt;&gt;1),AND(OR(B310="Aporte",B310="Devolución",B310="Traspaso"),COUNTIFS(Sobres!A16:A27,D310)&lt;&gt;1),AND(OR(B310="Aporte",B310="Devolución"),C310&lt;&gt;""),AND(B310="Gasto",D310&lt;&gt;""),AND(B310="Traspaso",C310=D310)),"REVISAR datos","Correcto"))</f>
        <v/>
      </c>
      <c r="H310" s="23" t="str">
        <f aca="false">IF(C310="","",IF(COUNTIFS(Sobres!A16:A27,C310)=1,INDEX(Sobres!B16:B27,MATCH(C310,Sobres!A16:A27,0)),"REVISAR clave"))</f>
        <v/>
      </c>
      <c r="I310" s="23" t="str">
        <f aca="false">IF(D310="","",IF(COUNTIFS(Sobres!A16:A27,D310)=1,INDEX(Sobres!B16:B27,MATCH(D310,Sobres!A16:A27,0)),"REVISAR clave"))</f>
        <v/>
      </c>
      <c r="J310" s="1" t="n">
        <f aca="false">IF(COUNTA(A310:F310)&gt;0,ROW(),0)</f>
        <v>0</v>
      </c>
    </row>
    <row r="311" customFormat="false" ht="30" hidden="false" customHeight="true" outlineLevel="0" collapsed="false">
      <c r="A311" s="31"/>
      <c r="B311" s="32"/>
      <c r="C311" s="32"/>
      <c r="D311" s="32"/>
      <c r="E311" s="33"/>
      <c r="F311" s="32"/>
      <c r="G311" s="9" t="str">
        <f aca="false">IF(COUNTA(A311:F311)=0,"",IF(OR(NOT(ISNUMBER(A311)),NOT(ISNUMBER(E311)),E311&lt;0,F311="",AND(B311&lt;&gt;"Gasto",B311&lt;&gt;"Aporte",B311&lt;&gt;"Traspaso",B311&lt;&gt;"Devolución"),AND(OR(B311="Gasto",B311="Traspaso"),COUNTIFS(Sobres!A16:A27,C311)&lt;&gt;1),AND(OR(B311="Aporte",B311="Devolución",B311="Traspaso"),COUNTIFS(Sobres!A16:A27,D311)&lt;&gt;1),AND(OR(B311="Aporte",B311="Devolución"),C311&lt;&gt;""),AND(B311="Gasto",D311&lt;&gt;""),AND(B311="Traspaso",C311=D311)),"REVISAR datos","Correcto"))</f>
        <v/>
      </c>
      <c r="H311" s="23" t="str">
        <f aca="false">IF(C311="","",IF(COUNTIFS(Sobres!A16:A27,C311)=1,INDEX(Sobres!B16:B27,MATCH(C311,Sobres!A16:A27,0)),"REVISAR clave"))</f>
        <v/>
      </c>
      <c r="I311" s="23" t="str">
        <f aca="false">IF(D311="","",IF(COUNTIFS(Sobres!A16:A27,D311)=1,INDEX(Sobres!B16:B27,MATCH(D311,Sobres!A16:A27,0)),"REVISAR clave"))</f>
        <v/>
      </c>
      <c r="J311" s="1" t="n">
        <f aca="false">IF(COUNTA(A311:F311)&gt;0,ROW(),0)</f>
        <v>0</v>
      </c>
    </row>
    <row r="312" customFormat="false" ht="30" hidden="false" customHeight="true" outlineLevel="0" collapsed="false">
      <c r="A312" s="31"/>
      <c r="B312" s="32"/>
      <c r="C312" s="32"/>
      <c r="D312" s="32"/>
      <c r="E312" s="33"/>
      <c r="F312" s="32"/>
      <c r="G312" s="9" t="str">
        <f aca="false">IF(COUNTA(A312:F312)=0,"",IF(OR(NOT(ISNUMBER(A312)),NOT(ISNUMBER(E312)),E312&lt;0,F312="",AND(B312&lt;&gt;"Gasto",B312&lt;&gt;"Aporte",B312&lt;&gt;"Traspaso",B312&lt;&gt;"Devolución"),AND(OR(B312="Gasto",B312="Traspaso"),COUNTIFS(Sobres!A16:A27,C312)&lt;&gt;1),AND(OR(B312="Aporte",B312="Devolución",B312="Traspaso"),COUNTIFS(Sobres!A16:A27,D312)&lt;&gt;1),AND(OR(B312="Aporte",B312="Devolución"),C312&lt;&gt;""),AND(B312="Gasto",D312&lt;&gt;""),AND(B312="Traspaso",C312=D312)),"REVISAR datos","Correcto"))</f>
        <v/>
      </c>
      <c r="H312" s="23" t="str">
        <f aca="false">IF(C312="","",IF(COUNTIFS(Sobres!A16:A27,C312)=1,INDEX(Sobres!B16:B27,MATCH(C312,Sobres!A16:A27,0)),"REVISAR clave"))</f>
        <v/>
      </c>
      <c r="I312" s="23" t="str">
        <f aca="false">IF(D312="","",IF(COUNTIFS(Sobres!A16:A27,D312)=1,INDEX(Sobres!B16:B27,MATCH(D312,Sobres!A16:A27,0)),"REVISAR clave"))</f>
        <v/>
      </c>
      <c r="J312" s="1" t="n">
        <f aca="false">IF(COUNTA(A312:F312)&gt;0,ROW(),0)</f>
        <v>0</v>
      </c>
    </row>
    <row r="313" customFormat="false" ht="30" hidden="false" customHeight="true" outlineLevel="0" collapsed="false">
      <c r="A313" s="31"/>
      <c r="B313" s="32"/>
      <c r="C313" s="32"/>
      <c r="D313" s="32"/>
      <c r="E313" s="33"/>
      <c r="F313" s="32"/>
      <c r="G313" s="9" t="str">
        <f aca="false">IF(COUNTA(A313:F313)=0,"",IF(OR(NOT(ISNUMBER(A313)),NOT(ISNUMBER(E313)),E313&lt;0,F313="",AND(B313&lt;&gt;"Gasto",B313&lt;&gt;"Aporte",B313&lt;&gt;"Traspaso",B313&lt;&gt;"Devolución"),AND(OR(B313="Gasto",B313="Traspaso"),COUNTIFS(Sobres!A16:A27,C313)&lt;&gt;1),AND(OR(B313="Aporte",B313="Devolución",B313="Traspaso"),COUNTIFS(Sobres!A16:A27,D313)&lt;&gt;1),AND(OR(B313="Aporte",B313="Devolución"),C313&lt;&gt;""),AND(B313="Gasto",D313&lt;&gt;""),AND(B313="Traspaso",C313=D313)),"REVISAR datos","Correcto"))</f>
        <v/>
      </c>
      <c r="H313" s="23" t="str">
        <f aca="false">IF(C313="","",IF(COUNTIFS(Sobres!A16:A27,C313)=1,INDEX(Sobres!B16:B27,MATCH(C313,Sobres!A16:A27,0)),"REVISAR clave"))</f>
        <v/>
      </c>
      <c r="I313" s="23" t="str">
        <f aca="false">IF(D313="","",IF(COUNTIFS(Sobres!A16:A27,D313)=1,INDEX(Sobres!B16:B27,MATCH(D313,Sobres!A16:A27,0)),"REVISAR clave"))</f>
        <v/>
      </c>
      <c r="J313" s="1" t="n">
        <f aca="false">IF(COUNTA(A313:F313)&gt;0,ROW(),0)</f>
        <v>0</v>
      </c>
    </row>
    <row r="314" customFormat="false" ht="30" hidden="false" customHeight="true" outlineLevel="0" collapsed="false">
      <c r="A314" s="31"/>
      <c r="B314" s="32"/>
      <c r="C314" s="32"/>
      <c r="D314" s="32"/>
      <c r="E314" s="33"/>
      <c r="F314" s="32"/>
      <c r="G314" s="9" t="str">
        <f aca="false">IF(COUNTA(A314:F314)=0,"",IF(OR(NOT(ISNUMBER(A314)),NOT(ISNUMBER(E314)),E314&lt;0,F314="",AND(B314&lt;&gt;"Gasto",B314&lt;&gt;"Aporte",B314&lt;&gt;"Traspaso",B314&lt;&gt;"Devolución"),AND(OR(B314="Gasto",B314="Traspaso"),COUNTIFS(Sobres!A16:A27,C314)&lt;&gt;1),AND(OR(B314="Aporte",B314="Devolución",B314="Traspaso"),COUNTIFS(Sobres!A16:A27,D314)&lt;&gt;1),AND(OR(B314="Aporte",B314="Devolución"),C314&lt;&gt;""),AND(B314="Gasto",D314&lt;&gt;""),AND(B314="Traspaso",C314=D314)),"REVISAR datos","Correcto"))</f>
        <v/>
      </c>
      <c r="H314" s="23" t="str">
        <f aca="false">IF(C314="","",IF(COUNTIFS(Sobres!A16:A27,C314)=1,INDEX(Sobres!B16:B27,MATCH(C314,Sobres!A16:A27,0)),"REVISAR clave"))</f>
        <v/>
      </c>
      <c r="I314" s="23" t="str">
        <f aca="false">IF(D314="","",IF(COUNTIFS(Sobres!A16:A27,D314)=1,INDEX(Sobres!B16:B27,MATCH(D314,Sobres!A16:A27,0)),"REVISAR clave"))</f>
        <v/>
      </c>
      <c r="J314" s="1" t="n">
        <f aca="false">IF(COUNTA(A314:F314)&gt;0,ROW(),0)</f>
        <v>0</v>
      </c>
    </row>
    <row r="315" customFormat="false" ht="30" hidden="false" customHeight="true" outlineLevel="0" collapsed="false">
      <c r="A315" s="31"/>
      <c r="B315" s="32"/>
      <c r="C315" s="32"/>
      <c r="D315" s="32"/>
      <c r="E315" s="33"/>
      <c r="F315" s="32"/>
      <c r="G315" s="9" t="str">
        <f aca="false">IF(COUNTA(A315:F315)=0,"",IF(OR(NOT(ISNUMBER(A315)),NOT(ISNUMBER(E315)),E315&lt;0,F315="",AND(B315&lt;&gt;"Gasto",B315&lt;&gt;"Aporte",B315&lt;&gt;"Traspaso",B315&lt;&gt;"Devolución"),AND(OR(B315="Gasto",B315="Traspaso"),COUNTIFS(Sobres!A16:A27,C315)&lt;&gt;1),AND(OR(B315="Aporte",B315="Devolución",B315="Traspaso"),COUNTIFS(Sobres!A16:A27,D315)&lt;&gt;1),AND(OR(B315="Aporte",B315="Devolución"),C315&lt;&gt;""),AND(B315="Gasto",D315&lt;&gt;""),AND(B315="Traspaso",C315=D315)),"REVISAR datos","Correcto"))</f>
        <v/>
      </c>
      <c r="H315" s="23" t="str">
        <f aca="false">IF(C315="","",IF(COUNTIFS(Sobres!A16:A27,C315)=1,INDEX(Sobres!B16:B27,MATCH(C315,Sobres!A16:A27,0)),"REVISAR clave"))</f>
        <v/>
      </c>
      <c r="I315" s="23" t="str">
        <f aca="false">IF(D315="","",IF(COUNTIFS(Sobres!A16:A27,D315)=1,INDEX(Sobres!B16:B27,MATCH(D315,Sobres!A16:A27,0)),"REVISAR clave"))</f>
        <v/>
      </c>
      <c r="J315" s="1" t="n">
        <f aca="false">IF(COUNTA(A315:F315)&gt;0,ROW(),0)</f>
        <v>0</v>
      </c>
    </row>
    <row r="316" customFormat="false" ht="30" hidden="false" customHeight="true" outlineLevel="0" collapsed="false">
      <c r="A316" s="31"/>
      <c r="B316" s="32"/>
      <c r="C316" s="32"/>
      <c r="D316" s="32"/>
      <c r="E316" s="33"/>
      <c r="F316" s="32"/>
      <c r="G316" s="9" t="str">
        <f aca="false">IF(COUNTA(A316:F316)=0,"",IF(OR(NOT(ISNUMBER(A316)),NOT(ISNUMBER(E316)),E316&lt;0,F316="",AND(B316&lt;&gt;"Gasto",B316&lt;&gt;"Aporte",B316&lt;&gt;"Traspaso",B316&lt;&gt;"Devolución"),AND(OR(B316="Gasto",B316="Traspaso"),COUNTIFS(Sobres!A16:A27,C316)&lt;&gt;1),AND(OR(B316="Aporte",B316="Devolución",B316="Traspaso"),COUNTIFS(Sobres!A16:A27,D316)&lt;&gt;1),AND(OR(B316="Aporte",B316="Devolución"),C316&lt;&gt;""),AND(B316="Gasto",D316&lt;&gt;""),AND(B316="Traspaso",C316=D316)),"REVISAR datos","Correcto"))</f>
        <v/>
      </c>
      <c r="H316" s="23" t="str">
        <f aca="false">IF(C316="","",IF(COUNTIFS(Sobres!A16:A27,C316)=1,INDEX(Sobres!B16:B27,MATCH(C316,Sobres!A16:A27,0)),"REVISAR clave"))</f>
        <v/>
      </c>
      <c r="I316" s="23" t="str">
        <f aca="false">IF(D316="","",IF(COUNTIFS(Sobres!A16:A27,D316)=1,INDEX(Sobres!B16:B27,MATCH(D316,Sobres!A16:A27,0)),"REVISAR clave"))</f>
        <v/>
      </c>
      <c r="J316" s="1" t="n">
        <f aca="false">IF(COUNTA(A316:F316)&gt;0,ROW(),0)</f>
        <v>0</v>
      </c>
    </row>
    <row r="317" customFormat="false" ht="30" hidden="false" customHeight="true" outlineLevel="0" collapsed="false">
      <c r="A317" s="31"/>
      <c r="B317" s="32"/>
      <c r="C317" s="32"/>
      <c r="D317" s="32"/>
      <c r="E317" s="33"/>
      <c r="F317" s="32"/>
      <c r="G317" s="9" t="str">
        <f aca="false">IF(COUNTA(A317:F317)=0,"",IF(OR(NOT(ISNUMBER(A317)),NOT(ISNUMBER(E317)),E317&lt;0,F317="",AND(B317&lt;&gt;"Gasto",B317&lt;&gt;"Aporte",B317&lt;&gt;"Traspaso",B317&lt;&gt;"Devolución"),AND(OR(B317="Gasto",B317="Traspaso"),COUNTIFS(Sobres!A16:A27,C317)&lt;&gt;1),AND(OR(B317="Aporte",B317="Devolución",B317="Traspaso"),COUNTIFS(Sobres!A16:A27,D317)&lt;&gt;1),AND(OR(B317="Aporte",B317="Devolución"),C317&lt;&gt;""),AND(B317="Gasto",D317&lt;&gt;""),AND(B317="Traspaso",C317=D317)),"REVISAR datos","Correcto"))</f>
        <v/>
      </c>
      <c r="H317" s="23" t="str">
        <f aca="false">IF(C317="","",IF(COUNTIFS(Sobres!A16:A27,C317)=1,INDEX(Sobres!B16:B27,MATCH(C317,Sobres!A16:A27,0)),"REVISAR clave"))</f>
        <v/>
      </c>
      <c r="I317" s="23" t="str">
        <f aca="false">IF(D317="","",IF(COUNTIFS(Sobres!A16:A27,D317)=1,INDEX(Sobres!B16:B27,MATCH(D317,Sobres!A16:A27,0)),"REVISAR clave"))</f>
        <v/>
      </c>
      <c r="J317" s="1" t="n">
        <f aca="false">IF(COUNTA(A317:F317)&gt;0,ROW(),0)</f>
        <v>0</v>
      </c>
    </row>
    <row r="318" customFormat="false" ht="30" hidden="false" customHeight="true" outlineLevel="0" collapsed="false">
      <c r="A318" s="31"/>
      <c r="B318" s="32"/>
      <c r="C318" s="32"/>
      <c r="D318" s="32"/>
      <c r="E318" s="33"/>
      <c r="F318" s="32"/>
      <c r="G318" s="9" t="str">
        <f aca="false">IF(COUNTA(A318:F318)=0,"",IF(OR(NOT(ISNUMBER(A318)),NOT(ISNUMBER(E318)),E318&lt;0,F318="",AND(B318&lt;&gt;"Gasto",B318&lt;&gt;"Aporte",B318&lt;&gt;"Traspaso",B318&lt;&gt;"Devolución"),AND(OR(B318="Gasto",B318="Traspaso"),COUNTIFS(Sobres!A16:A27,C318)&lt;&gt;1),AND(OR(B318="Aporte",B318="Devolución",B318="Traspaso"),COUNTIFS(Sobres!A16:A27,D318)&lt;&gt;1),AND(OR(B318="Aporte",B318="Devolución"),C318&lt;&gt;""),AND(B318="Gasto",D318&lt;&gt;""),AND(B318="Traspaso",C318=D318)),"REVISAR datos","Correcto"))</f>
        <v/>
      </c>
      <c r="H318" s="23" t="str">
        <f aca="false">IF(C318="","",IF(COUNTIFS(Sobres!A16:A27,C318)=1,INDEX(Sobres!B16:B27,MATCH(C318,Sobres!A16:A27,0)),"REVISAR clave"))</f>
        <v/>
      </c>
      <c r="I318" s="23" t="str">
        <f aca="false">IF(D318="","",IF(COUNTIFS(Sobres!A16:A27,D318)=1,INDEX(Sobres!B16:B27,MATCH(D318,Sobres!A16:A27,0)),"REVISAR clave"))</f>
        <v/>
      </c>
      <c r="J318" s="1" t="n">
        <f aca="false">IF(COUNTA(A318:F318)&gt;0,ROW(),0)</f>
        <v>0</v>
      </c>
    </row>
    <row r="319" customFormat="false" ht="30" hidden="false" customHeight="true" outlineLevel="0" collapsed="false">
      <c r="A319" s="31"/>
      <c r="B319" s="32"/>
      <c r="C319" s="32"/>
      <c r="D319" s="32"/>
      <c r="E319" s="33"/>
      <c r="F319" s="32"/>
      <c r="G319" s="9" t="str">
        <f aca="false">IF(COUNTA(A319:F319)=0,"",IF(OR(NOT(ISNUMBER(A319)),NOT(ISNUMBER(E319)),E319&lt;0,F319="",AND(B319&lt;&gt;"Gasto",B319&lt;&gt;"Aporte",B319&lt;&gt;"Traspaso",B319&lt;&gt;"Devolución"),AND(OR(B319="Gasto",B319="Traspaso"),COUNTIFS(Sobres!A16:A27,C319)&lt;&gt;1),AND(OR(B319="Aporte",B319="Devolución",B319="Traspaso"),COUNTIFS(Sobres!A16:A27,D319)&lt;&gt;1),AND(OR(B319="Aporte",B319="Devolución"),C319&lt;&gt;""),AND(B319="Gasto",D319&lt;&gt;""),AND(B319="Traspaso",C319=D319)),"REVISAR datos","Correcto"))</f>
        <v/>
      </c>
      <c r="H319" s="23" t="str">
        <f aca="false">IF(C319="","",IF(COUNTIFS(Sobres!A16:A27,C319)=1,INDEX(Sobres!B16:B27,MATCH(C319,Sobres!A16:A27,0)),"REVISAR clave"))</f>
        <v/>
      </c>
      <c r="I319" s="23" t="str">
        <f aca="false">IF(D319="","",IF(COUNTIFS(Sobres!A16:A27,D319)=1,INDEX(Sobres!B16:B27,MATCH(D319,Sobres!A16:A27,0)),"REVISAR clave"))</f>
        <v/>
      </c>
      <c r="J319" s="1" t="n">
        <f aca="false">IF(COUNTA(A319:F319)&gt;0,ROW(),0)</f>
        <v>0</v>
      </c>
    </row>
    <row r="320" customFormat="false" ht="30" hidden="false" customHeight="true" outlineLevel="0" collapsed="false">
      <c r="A320" s="31"/>
      <c r="B320" s="32"/>
      <c r="C320" s="32"/>
      <c r="D320" s="32"/>
      <c r="E320" s="33"/>
      <c r="F320" s="32"/>
      <c r="G320" s="9" t="str">
        <f aca="false">IF(COUNTA(A320:F320)=0,"",IF(OR(NOT(ISNUMBER(A320)),NOT(ISNUMBER(E320)),E320&lt;0,F320="",AND(B320&lt;&gt;"Gasto",B320&lt;&gt;"Aporte",B320&lt;&gt;"Traspaso",B320&lt;&gt;"Devolución"),AND(OR(B320="Gasto",B320="Traspaso"),COUNTIFS(Sobres!A16:A27,C320)&lt;&gt;1),AND(OR(B320="Aporte",B320="Devolución",B320="Traspaso"),COUNTIFS(Sobres!A16:A27,D320)&lt;&gt;1),AND(OR(B320="Aporte",B320="Devolución"),C320&lt;&gt;""),AND(B320="Gasto",D320&lt;&gt;""),AND(B320="Traspaso",C320=D320)),"REVISAR datos","Correcto"))</f>
        <v/>
      </c>
      <c r="H320" s="23" t="str">
        <f aca="false">IF(C320="","",IF(COUNTIFS(Sobres!A16:A27,C320)=1,INDEX(Sobres!B16:B27,MATCH(C320,Sobres!A16:A27,0)),"REVISAR clave"))</f>
        <v/>
      </c>
      <c r="I320" s="23" t="str">
        <f aca="false">IF(D320="","",IF(COUNTIFS(Sobres!A16:A27,D320)=1,INDEX(Sobres!B16:B27,MATCH(D320,Sobres!A16:A27,0)),"REVISAR clave"))</f>
        <v/>
      </c>
      <c r="J320" s="1" t="n">
        <f aca="false">IF(COUNTA(A320:F320)&gt;0,ROW(),0)</f>
        <v>0</v>
      </c>
    </row>
    <row r="321" customFormat="false" ht="30" hidden="false" customHeight="true" outlineLevel="0" collapsed="false">
      <c r="A321" s="31"/>
      <c r="B321" s="32"/>
      <c r="C321" s="32"/>
      <c r="D321" s="32"/>
      <c r="E321" s="33"/>
      <c r="F321" s="32"/>
      <c r="G321" s="9" t="str">
        <f aca="false">IF(COUNTA(A321:F321)=0,"",IF(OR(NOT(ISNUMBER(A321)),NOT(ISNUMBER(E321)),E321&lt;0,F321="",AND(B321&lt;&gt;"Gasto",B321&lt;&gt;"Aporte",B321&lt;&gt;"Traspaso",B321&lt;&gt;"Devolución"),AND(OR(B321="Gasto",B321="Traspaso"),COUNTIFS(Sobres!A16:A27,C321)&lt;&gt;1),AND(OR(B321="Aporte",B321="Devolución",B321="Traspaso"),COUNTIFS(Sobres!A16:A27,D321)&lt;&gt;1),AND(OR(B321="Aporte",B321="Devolución"),C321&lt;&gt;""),AND(B321="Gasto",D321&lt;&gt;""),AND(B321="Traspaso",C321=D321)),"REVISAR datos","Correcto"))</f>
        <v/>
      </c>
      <c r="H321" s="23" t="str">
        <f aca="false">IF(C321="","",IF(COUNTIFS(Sobres!A16:A27,C321)=1,INDEX(Sobres!B16:B27,MATCH(C321,Sobres!A16:A27,0)),"REVISAR clave"))</f>
        <v/>
      </c>
      <c r="I321" s="23" t="str">
        <f aca="false">IF(D321="","",IF(COUNTIFS(Sobres!A16:A27,D321)=1,INDEX(Sobres!B16:B27,MATCH(D321,Sobres!A16:A27,0)),"REVISAR clave"))</f>
        <v/>
      </c>
      <c r="J321" s="1" t="n">
        <f aca="false">IF(COUNTA(A321:F321)&gt;0,ROW(),0)</f>
        <v>0</v>
      </c>
    </row>
    <row r="322" customFormat="false" ht="30" hidden="false" customHeight="true" outlineLevel="0" collapsed="false">
      <c r="A322" s="31"/>
      <c r="B322" s="32"/>
      <c r="C322" s="32"/>
      <c r="D322" s="32"/>
      <c r="E322" s="33"/>
      <c r="F322" s="32"/>
      <c r="G322" s="9" t="str">
        <f aca="false">IF(COUNTA(A322:F322)=0,"",IF(OR(NOT(ISNUMBER(A322)),NOT(ISNUMBER(E322)),E322&lt;0,F322="",AND(B322&lt;&gt;"Gasto",B322&lt;&gt;"Aporte",B322&lt;&gt;"Traspaso",B322&lt;&gt;"Devolución"),AND(OR(B322="Gasto",B322="Traspaso"),COUNTIFS(Sobres!A16:A27,C322)&lt;&gt;1),AND(OR(B322="Aporte",B322="Devolución",B322="Traspaso"),COUNTIFS(Sobres!A16:A27,D322)&lt;&gt;1),AND(OR(B322="Aporte",B322="Devolución"),C322&lt;&gt;""),AND(B322="Gasto",D322&lt;&gt;""),AND(B322="Traspaso",C322=D322)),"REVISAR datos","Correcto"))</f>
        <v/>
      </c>
      <c r="H322" s="23" t="str">
        <f aca="false">IF(C322="","",IF(COUNTIFS(Sobres!A16:A27,C322)=1,INDEX(Sobres!B16:B27,MATCH(C322,Sobres!A16:A27,0)),"REVISAR clave"))</f>
        <v/>
      </c>
      <c r="I322" s="23" t="str">
        <f aca="false">IF(D322="","",IF(COUNTIFS(Sobres!A16:A27,D322)=1,INDEX(Sobres!B16:B27,MATCH(D322,Sobres!A16:A27,0)),"REVISAR clave"))</f>
        <v/>
      </c>
      <c r="J322" s="1" t="n">
        <f aca="false">IF(COUNTA(A322:F322)&gt;0,ROW(),0)</f>
        <v>0</v>
      </c>
    </row>
    <row r="323" customFormat="false" ht="30" hidden="false" customHeight="true" outlineLevel="0" collapsed="false">
      <c r="A323" s="31"/>
      <c r="B323" s="32"/>
      <c r="C323" s="32"/>
      <c r="D323" s="32"/>
      <c r="E323" s="33"/>
      <c r="F323" s="32"/>
      <c r="G323" s="9" t="str">
        <f aca="false">IF(COUNTA(A323:F323)=0,"",IF(OR(NOT(ISNUMBER(A323)),NOT(ISNUMBER(E323)),E323&lt;0,F323="",AND(B323&lt;&gt;"Gasto",B323&lt;&gt;"Aporte",B323&lt;&gt;"Traspaso",B323&lt;&gt;"Devolución"),AND(OR(B323="Gasto",B323="Traspaso"),COUNTIFS(Sobres!A16:A27,C323)&lt;&gt;1),AND(OR(B323="Aporte",B323="Devolución",B323="Traspaso"),COUNTIFS(Sobres!A16:A27,D323)&lt;&gt;1),AND(OR(B323="Aporte",B323="Devolución"),C323&lt;&gt;""),AND(B323="Gasto",D323&lt;&gt;""),AND(B323="Traspaso",C323=D323)),"REVISAR datos","Correcto"))</f>
        <v/>
      </c>
      <c r="H323" s="23" t="str">
        <f aca="false">IF(C323="","",IF(COUNTIFS(Sobres!A16:A27,C323)=1,INDEX(Sobres!B16:B27,MATCH(C323,Sobres!A16:A27,0)),"REVISAR clave"))</f>
        <v/>
      </c>
      <c r="I323" s="23" t="str">
        <f aca="false">IF(D323="","",IF(COUNTIFS(Sobres!A16:A27,D323)=1,INDEX(Sobres!B16:B27,MATCH(D323,Sobres!A16:A27,0)),"REVISAR clave"))</f>
        <v/>
      </c>
      <c r="J323" s="1" t="n">
        <f aca="false">IF(COUNTA(A323:F323)&gt;0,ROW(),0)</f>
        <v>0</v>
      </c>
    </row>
    <row r="324" customFormat="false" ht="30" hidden="false" customHeight="true" outlineLevel="0" collapsed="false">
      <c r="A324" s="31"/>
      <c r="B324" s="32"/>
      <c r="C324" s="32"/>
      <c r="D324" s="32"/>
      <c r="E324" s="33"/>
      <c r="F324" s="32"/>
      <c r="G324" s="9" t="str">
        <f aca="false">IF(COUNTA(A324:F324)=0,"",IF(OR(NOT(ISNUMBER(A324)),NOT(ISNUMBER(E324)),E324&lt;0,F324="",AND(B324&lt;&gt;"Gasto",B324&lt;&gt;"Aporte",B324&lt;&gt;"Traspaso",B324&lt;&gt;"Devolución"),AND(OR(B324="Gasto",B324="Traspaso"),COUNTIFS(Sobres!A16:A27,C324)&lt;&gt;1),AND(OR(B324="Aporte",B324="Devolución",B324="Traspaso"),COUNTIFS(Sobres!A16:A27,D324)&lt;&gt;1),AND(OR(B324="Aporte",B324="Devolución"),C324&lt;&gt;""),AND(B324="Gasto",D324&lt;&gt;""),AND(B324="Traspaso",C324=D324)),"REVISAR datos","Correcto"))</f>
        <v/>
      </c>
      <c r="H324" s="23" t="str">
        <f aca="false">IF(C324="","",IF(COUNTIFS(Sobres!A16:A27,C324)=1,INDEX(Sobres!B16:B27,MATCH(C324,Sobres!A16:A27,0)),"REVISAR clave"))</f>
        <v/>
      </c>
      <c r="I324" s="23" t="str">
        <f aca="false">IF(D324="","",IF(COUNTIFS(Sobres!A16:A27,D324)=1,INDEX(Sobres!B16:B27,MATCH(D324,Sobres!A16:A27,0)),"REVISAR clave"))</f>
        <v/>
      </c>
      <c r="J324" s="1" t="n">
        <f aca="false">IF(COUNTA(A324:F324)&gt;0,ROW(),0)</f>
        <v>0</v>
      </c>
    </row>
    <row r="325" customFormat="false" ht="30" hidden="false" customHeight="true" outlineLevel="0" collapsed="false">
      <c r="A325" s="31"/>
      <c r="B325" s="32"/>
      <c r="C325" s="32"/>
      <c r="D325" s="32"/>
      <c r="E325" s="33"/>
      <c r="F325" s="32"/>
      <c r="G325" s="9" t="str">
        <f aca="false">IF(COUNTA(A325:F325)=0,"",IF(OR(NOT(ISNUMBER(A325)),NOT(ISNUMBER(E325)),E325&lt;0,F325="",AND(B325&lt;&gt;"Gasto",B325&lt;&gt;"Aporte",B325&lt;&gt;"Traspaso",B325&lt;&gt;"Devolución"),AND(OR(B325="Gasto",B325="Traspaso"),COUNTIFS(Sobres!A16:A27,C325)&lt;&gt;1),AND(OR(B325="Aporte",B325="Devolución",B325="Traspaso"),COUNTIFS(Sobres!A16:A27,D325)&lt;&gt;1),AND(OR(B325="Aporte",B325="Devolución"),C325&lt;&gt;""),AND(B325="Gasto",D325&lt;&gt;""),AND(B325="Traspaso",C325=D325)),"REVISAR datos","Correcto"))</f>
        <v/>
      </c>
      <c r="H325" s="23" t="str">
        <f aca="false">IF(C325="","",IF(COUNTIFS(Sobres!A16:A27,C325)=1,INDEX(Sobres!B16:B27,MATCH(C325,Sobres!A16:A27,0)),"REVISAR clave"))</f>
        <v/>
      </c>
      <c r="I325" s="23" t="str">
        <f aca="false">IF(D325="","",IF(COUNTIFS(Sobres!A16:A27,D325)=1,INDEX(Sobres!B16:B27,MATCH(D325,Sobres!A16:A27,0)),"REVISAR clave"))</f>
        <v/>
      </c>
      <c r="J325" s="1" t="n">
        <f aca="false">IF(COUNTA(A325:F325)&gt;0,ROW(),0)</f>
        <v>0</v>
      </c>
    </row>
    <row r="326" customFormat="false" ht="30" hidden="false" customHeight="true" outlineLevel="0" collapsed="false">
      <c r="A326" s="31"/>
      <c r="B326" s="32"/>
      <c r="C326" s="32"/>
      <c r="D326" s="32"/>
      <c r="E326" s="33"/>
      <c r="F326" s="32"/>
      <c r="G326" s="9" t="str">
        <f aca="false">IF(COUNTA(A326:F326)=0,"",IF(OR(NOT(ISNUMBER(A326)),NOT(ISNUMBER(E326)),E326&lt;0,F326="",AND(B326&lt;&gt;"Gasto",B326&lt;&gt;"Aporte",B326&lt;&gt;"Traspaso",B326&lt;&gt;"Devolución"),AND(OR(B326="Gasto",B326="Traspaso"),COUNTIFS(Sobres!A16:A27,C326)&lt;&gt;1),AND(OR(B326="Aporte",B326="Devolución",B326="Traspaso"),COUNTIFS(Sobres!A16:A27,D326)&lt;&gt;1),AND(OR(B326="Aporte",B326="Devolución"),C326&lt;&gt;""),AND(B326="Gasto",D326&lt;&gt;""),AND(B326="Traspaso",C326=D326)),"REVISAR datos","Correcto"))</f>
        <v/>
      </c>
      <c r="H326" s="23" t="str">
        <f aca="false">IF(C326="","",IF(COUNTIFS(Sobres!A16:A27,C326)=1,INDEX(Sobres!B16:B27,MATCH(C326,Sobres!A16:A27,0)),"REVISAR clave"))</f>
        <v/>
      </c>
      <c r="I326" s="23" t="str">
        <f aca="false">IF(D326="","",IF(COUNTIFS(Sobres!A16:A27,D326)=1,INDEX(Sobres!B16:B27,MATCH(D326,Sobres!A16:A27,0)),"REVISAR clave"))</f>
        <v/>
      </c>
      <c r="J326" s="1" t="n">
        <f aca="false">IF(COUNTA(A326:F326)&gt;0,ROW(),0)</f>
        <v>0</v>
      </c>
    </row>
    <row r="327" customFormat="false" ht="30" hidden="false" customHeight="true" outlineLevel="0" collapsed="false">
      <c r="A327" s="31"/>
      <c r="B327" s="32"/>
      <c r="C327" s="32"/>
      <c r="D327" s="32"/>
      <c r="E327" s="33"/>
      <c r="F327" s="32"/>
      <c r="G327" s="9" t="str">
        <f aca="false">IF(COUNTA(A327:F327)=0,"",IF(OR(NOT(ISNUMBER(A327)),NOT(ISNUMBER(E327)),E327&lt;0,F327="",AND(B327&lt;&gt;"Gasto",B327&lt;&gt;"Aporte",B327&lt;&gt;"Traspaso",B327&lt;&gt;"Devolución"),AND(OR(B327="Gasto",B327="Traspaso"),COUNTIFS(Sobres!A16:A27,C327)&lt;&gt;1),AND(OR(B327="Aporte",B327="Devolución",B327="Traspaso"),COUNTIFS(Sobres!A16:A27,D327)&lt;&gt;1),AND(OR(B327="Aporte",B327="Devolución"),C327&lt;&gt;""),AND(B327="Gasto",D327&lt;&gt;""),AND(B327="Traspaso",C327=D327)),"REVISAR datos","Correcto"))</f>
        <v/>
      </c>
      <c r="H327" s="23" t="str">
        <f aca="false">IF(C327="","",IF(COUNTIFS(Sobres!A16:A27,C327)=1,INDEX(Sobres!B16:B27,MATCH(C327,Sobres!A16:A27,0)),"REVISAR clave"))</f>
        <v/>
      </c>
      <c r="I327" s="23" t="str">
        <f aca="false">IF(D327="","",IF(COUNTIFS(Sobres!A16:A27,D327)=1,INDEX(Sobres!B16:B27,MATCH(D327,Sobres!A16:A27,0)),"REVISAR clave"))</f>
        <v/>
      </c>
      <c r="J327" s="1" t="n">
        <f aca="false">IF(COUNTA(A327:F327)&gt;0,ROW(),0)</f>
        <v>0</v>
      </c>
    </row>
    <row r="328" customFormat="false" ht="30" hidden="false" customHeight="true" outlineLevel="0" collapsed="false">
      <c r="A328" s="31"/>
      <c r="B328" s="32"/>
      <c r="C328" s="32"/>
      <c r="D328" s="32"/>
      <c r="E328" s="33"/>
      <c r="F328" s="32"/>
      <c r="G328" s="9" t="str">
        <f aca="false">IF(COUNTA(A328:F328)=0,"",IF(OR(NOT(ISNUMBER(A328)),NOT(ISNUMBER(E328)),E328&lt;0,F328="",AND(B328&lt;&gt;"Gasto",B328&lt;&gt;"Aporte",B328&lt;&gt;"Traspaso",B328&lt;&gt;"Devolución"),AND(OR(B328="Gasto",B328="Traspaso"),COUNTIFS(Sobres!A16:A27,C328)&lt;&gt;1),AND(OR(B328="Aporte",B328="Devolución",B328="Traspaso"),COUNTIFS(Sobres!A16:A27,D328)&lt;&gt;1),AND(OR(B328="Aporte",B328="Devolución"),C328&lt;&gt;""),AND(B328="Gasto",D328&lt;&gt;""),AND(B328="Traspaso",C328=D328)),"REVISAR datos","Correcto"))</f>
        <v/>
      </c>
      <c r="H328" s="23" t="str">
        <f aca="false">IF(C328="","",IF(COUNTIFS(Sobres!A16:A27,C328)=1,INDEX(Sobres!B16:B27,MATCH(C328,Sobres!A16:A27,0)),"REVISAR clave"))</f>
        <v/>
      </c>
      <c r="I328" s="23" t="str">
        <f aca="false">IF(D328="","",IF(COUNTIFS(Sobres!A16:A27,D328)=1,INDEX(Sobres!B16:B27,MATCH(D328,Sobres!A16:A27,0)),"REVISAR clave"))</f>
        <v/>
      </c>
      <c r="J328" s="1" t="n">
        <f aca="false">IF(COUNTA(A328:F328)&gt;0,ROW(),0)</f>
        <v>0</v>
      </c>
    </row>
    <row r="329" customFormat="false" ht="30" hidden="false" customHeight="true" outlineLevel="0" collapsed="false">
      <c r="A329" s="31"/>
      <c r="B329" s="32"/>
      <c r="C329" s="32"/>
      <c r="D329" s="32"/>
      <c r="E329" s="33"/>
      <c r="F329" s="32"/>
      <c r="G329" s="9" t="str">
        <f aca="false">IF(COUNTA(A329:F329)=0,"",IF(OR(NOT(ISNUMBER(A329)),NOT(ISNUMBER(E329)),E329&lt;0,F329="",AND(B329&lt;&gt;"Gasto",B329&lt;&gt;"Aporte",B329&lt;&gt;"Traspaso",B329&lt;&gt;"Devolución"),AND(OR(B329="Gasto",B329="Traspaso"),COUNTIFS(Sobres!A16:A27,C329)&lt;&gt;1),AND(OR(B329="Aporte",B329="Devolución",B329="Traspaso"),COUNTIFS(Sobres!A16:A27,D329)&lt;&gt;1),AND(OR(B329="Aporte",B329="Devolución"),C329&lt;&gt;""),AND(B329="Gasto",D329&lt;&gt;""),AND(B329="Traspaso",C329=D329)),"REVISAR datos","Correcto"))</f>
        <v/>
      </c>
      <c r="H329" s="23" t="str">
        <f aca="false">IF(C329="","",IF(COUNTIFS(Sobres!A16:A27,C329)=1,INDEX(Sobres!B16:B27,MATCH(C329,Sobres!A16:A27,0)),"REVISAR clave"))</f>
        <v/>
      </c>
      <c r="I329" s="23" t="str">
        <f aca="false">IF(D329="","",IF(COUNTIFS(Sobres!A16:A27,D329)=1,INDEX(Sobres!B16:B27,MATCH(D329,Sobres!A16:A27,0)),"REVISAR clave"))</f>
        <v/>
      </c>
      <c r="J329" s="1" t="n">
        <f aca="false">IF(COUNTA(A329:F329)&gt;0,ROW(),0)</f>
        <v>0</v>
      </c>
    </row>
    <row r="330" customFormat="false" ht="30" hidden="false" customHeight="true" outlineLevel="0" collapsed="false">
      <c r="A330" s="31"/>
      <c r="B330" s="32"/>
      <c r="C330" s="32"/>
      <c r="D330" s="32"/>
      <c r="E330" s="33"/>
      <c r="F330" s="32"/>
      <c r="G330" s="9" t="str">
        <f aca="false">IF(COUNTA(A330:F330)=0,"",IF(OR(NOT(ISNUMBER(A330)),NOT(ISNUMBER(E330)),E330&lt;0,F330="",AND(B330&lt;&gt;"Gasto",B330&lt;&gt;"Aporte",B330&lt;&gt;"Traspaso",B330&lt;&gt;"Devolución"),AND(OR(B330="Gasto",B330="Traspaso"),COUNTIFS(Sobres!A16:A27,C330)&lt;&gt;1),AND(OR(B330="Aporte",B330="Devolución",B330="Traspaso"),COUNTIFS(Sobres!A16:A27,D330)&lt;&gt;1),AND(OR(B330="Aporte",B330="Devolución"),C330&lt;&gt;""),AND(B330="Gasto",D330&lt;&gt;""),AND(B330="Traspaso",C330=D330)),"REVISAR datos","Correcto"))</f>
        <v/>
      </c>
      <c r="H330" s="23" t="str">
        <f aca="false">IF(C330="","",IF(COUNTIFS(Sobres!A16:A27,C330)=1,INDEX(Sobres!B16:B27,MATCH(C330,Sobres!A16:A27,0)),"REVISAR clave"))</f>
        <v/>
      </c>
      <c r="I330" s="23" t="str">
        <f aca="false">IF(D330="","",IF(COUNTIFS(Sobres!A16:A27,D330)=1,INDEX(Sobres!B16:B27,MATCH(D330,Sobres!A16:A27,0)),"REVISAR clave"))</f>
        <v/>
      </c>
      <c r="J330" s="1" t="n">
        <f aca="false">IF(COUNTA(A330:F330)&gt;0,ROW(),0)</f>
        <v>0</v>
      </c>
    </row>
    <row r="331" customFormat="false" ht="30" hidden="false" customHeight="true" outlineLevel="0" collapsed="false">
      <c r="A331" s="31"/>
      <c r="B331" s="32"/>
      <c r="C331" s="32"/>
      <c r="D331" s="32"/>
      <c r="E331" s="33"/>
      <c r="F331" s="32"/>
      <c r="G331" s="9" t="str">
        <f aca="false">IF(COUNTA(A331:F331)=0,"",IF(OR(NOT(ISNUMBER(A331)),NOT(ISNUMBER(E331)),E331&lt;0,F331="",AND(B331&lt;&gt;"Gasto",B331&lt;&gt;"Aporte",B331&lt;&gt;"Traspaso",B331&lt;&gt;"Devolución"),AND(OR(B331="Gasto",B331="Traspaso"),COUNTIFS(Sobres!A16:A27,C331)&lt;&gt;1),AND(OR(B331="Aporte",B331="Devolución",B331="Traspaso"),COUNTIFS(Sobres!A16:A27,D331)&lt;&gt;1),AND(OR(B331="Aporte",B331="Devolución"),C331&lt;&gt;""),AND(B331="Gasto",D331&lt;&gt;""),AND(B331="Traspaso",C331=D331)),"REVISAR datos","Correcto"))</f>
        <v/>
      </c>
      <c r="H331" s="23" t="str">
        <f aca="false">IF(C331="","",IF(COUNTIFS(Sobres!A16:A27,C331)=1,INDEX(Sobres!B16:B27,MATCH(C331,Sobres!A16:A27,0)),"REVISAR clave"))</f>
        <v/>
      </c>
      <c r="I331" s="23" t="str">
        <f aca="false">IF(D331="","",IF(COUNTIFS(Sobres!A16:A27,D331)=1,INDEX(Sobres!B16:B27,MATCH(D331,Sobres!A16:A27,0)),"REVISAR clave"))</f>
        <v/>
      </c>
      <c r="J331" s="1" t="n">
        <f aca="false">IF(COUNTA(A331:F331)&gt;0,ROW(),0)</f>
        <v>0</v>
      </c>
    </row>
    <row r="332" customFormat="false" ht="30" hidden="false" customHeight="true" outlineLevel="0" collapsed="false">
      <c r="A332" s="31"/>
      <c r="B332" s="32"/>
      <c r="C332" s="32"/>
      <c r="D332" s="32"/>
      <c r="E332" s="33"/>
      <c r="F332" s="32"/>
      <c r="G332" s="9" t="str">
        <f aca="false">IF(COUNTA(A332:F332)=0,"",IF(OR(NOT(ISNUMBER(A332)),NOT(ISNUMBER(E332)),E332&lt;0,F332="",AND(B332&lt;&gt;"Gasto",B332&lt;&gt;"Aporte",B332&lt;&gt;"Traspaso",B332&lt;&gt;"Devolución"),AND(OR(B332="Gasto",B332="Traspaso"),COUNTIFS(Sobres!A16:A27,C332)&lt;&gt;1),AND(OR(B332="Aporte",B332="Devolución",B332="Traspaso"),COUNTIFS(Sobres!A16:A27,D332)&lt;&gt;1),AND(OR(B332="Aporte",B332="Devolución"),C332&lt;&gt;""),AND(B332="Gasto",D332&lt;&gt;""),AND(B332="Traspaso",C332=D332)),"REVISAR datos","Correcto"))</f>
        <v/>
      </c>
      <c r="H332" s="23" t="str">
        <f aca="false">IF(C332="","",IF(COUNTIFS(Sobres!A16:A27,C332)=1,INDEX(Sobres!B16:B27,MATCH(C332,Sobres!A16:A27,0)),"REVISAR clave"))</f>
        <v/>
      </c>
      <c r="I332" s="23" t="str">
        <f aca="false">IF(D332="","",IF(COUNTIFS(Sobres!A16:A27,D332)=1,INDEX(Sobres!B16:B27,MATCH(D332,Sobres!A16:A27,0)),"REVISAR clave"))</f>
        <v/>
      </c>
      <c r="J332" s="1" t="n">
        <f aca="false">IF(COUNTA(A332:F332)&gt;0,ROW(),0)</f>
        <v>0</v>
      </c>
    </row>
    <row r="333" customFormat="false" ht="30" hidden="false" customHeight="true" outlineLevel="0" collapsed="false">
      <c r="A333" s="31"/>
      <c r="B333" s="32"/>
      <c r="C333" s="32"/>
      <c r="D333" s="32"/>
      <c r="E333" s="33"/>
      <c r="F333" s="32"/>
      <c r="G333" s="9" t="str">
        <f aca="false">IF(COUNTA(A333:F333)=0,"",IF(OR(NOT(ISNUMBER(A333)),NOT(ISNUMBER(E333)),E333&lt;0,F333="",AND(B333&lt;&gt;"Gasto",B333&lt;&gt;"Aporte",B333&lt;&gt;"Traspaso",B333&lt;&gt;"Devolución"),AND(OR(B333="Gasto",B333="Traspaso"),COUNTIFS(Sobres!A16:A27,C333)&lt;&gt;1),AND(OR(B333="Aporte",B333="Devolución",B333="Traspaso"),COUNTIFS(Sobres!A16:A27,D333)&lt;&gt;1),AND(OR(B333="Aporte",B333="Devolución"),C333&lt;&gt;""),AND(B333="Gasto",D333&lt;&gt;""),AND(B333="Traspaso",C333=D333)),"REVISAR datos","Correcto"))</f>
        <v/>
      </c>
      <c r="H333" s="23" t="str">
        <f aca="false">IF(C333="","",IF(COUNTIFS(Sobres!A16:A27,C333)=1,INDEX(Sobres!B16:B27,MATCH(C333,Sobres!A16:A27,0)),"REVISAR clave"))</f>
        <v/>
      </c>
      <c r="I333" s="23" t="str">
        <f aca="false">IF(D333="","",IF(COUNTIFS(Sobres!A16:A27,D333)=1,INDEX(Sobres!B16:B27,MATCH(D333,Sobres!A16:A27,0)),"REVISAR clave"))</f>
        <v/>
      </c>
      <c r="J333" s="1" t="n">
        <f aca="false">IF(COUNTA(A333:F333)&gt;0,ROW(),0)</f>
        <v>0</v>
      </c>
    </row>
    <row r="334" customFormat="false" ht="30" hidden="false" customHeight="true" outlineLevel="0" collapsed="false">
      <c r="A334" s="31"/>
      <c r="B334" s="32"/>
      <c r="C334" s="32"/>
      <c r="D334" s="32"/>
      <c r="E334" s="33"/>
      <c r="F334" s="32"/>
      <c r="G334" s="9" t="str">
        <f aca="false">IF(COUNTA(A334:F334)=0,"",IF(OR(NOT(ISNUMBER(A334)),NOT(ISNUMBER(E334)),E334&lt;0,F334="",AND(B334&lt;&gt;"Gasto",B334&lt;&gt;"Aporte",B334&lt;&gt;"Traspaso",B334&lt;&gt;"Devolución"),AND(OR(B334="Gasto",B334="Traspaso"),COUNTIFS(Sobres!A16:A27,C334)&lt;&gt;1),AND(OR(B334="Aporte",B334="Devolución",B334="Traspaso"),COUNTIFS(Sobres!A16:A27,D334)&lt;&gt;1),AND(OR(B334="Aporte",B334="Devolución"),C334&lt;&gt;""),AND(B334="Gasto",D334&lt;&gt;""),AND(B334="Traspaso",C334=D334)),"REVISAR datos","Correcto"))</f>
        <v/>
      </c>
      <c r="H334" s="23" t="str">
        <f aca="false">IF(C334="","",IF(COUNTIFS(Sobres!A16:A27,C334)=1,INDEX(Sobres!B16:B27,MATCH(C334,Sobres!A16:A27,0)),"REVISAR clave"))</f>
        <v/>
      </c>
      <c r="I334" s="23" t="str">
        <f aca="false">IF(D334="","",IF(COUNTIFS(Sobres!A16:A27,D334)=1,INDEX(Sobres!B16:B27,MATCH(D334,Sobres!A16:A27,0)),"REVISAR clave"))</f>
        <v/>
      </c>
      <c r="J334" s="1" t="n">
        <f aca="false">IF(COUNTA(A334:F334)&gt;0,ROW(),0)</f>
        <v>0</v>
      </c>
    </row>
    <row r="335" customFormat="false" ht="30" hidden="false" customHeight="true" outlineLevel="0" collapsed="false">
      <c r="A335" s="31"/>
      <c r="B335" s="32"/>
      <c r="C335" s="32"/>
      <c r="D335" s="32"/>
      <c r="E335" s="33"/>
      <c r="F335" s="32"/>
      <c r="G335" s="9" t="str">
        <f aca="false">IF(COUNTA(A335:F335)=0,"",IF(OR(NOT(ISNUMBER(A335)),NOT(ISNUMBER(E335)),E335&lt;0,F335="",AND(B335&lt;&gt;"Gasto",B335&lt;&gt;"Aporte",B335&lt;&gt;"Traspaso",B335&lt;&gt;"Devolución"),AND(OR(B335="Gasto",B335="Traspaso"),COUNTIFS(Sobres!A16:A27,C335)&lt;&gt;1),AND(OR(B335="Aporte",B335="Devolución",B335="Traspaso"),COUNTIFS(Sobres!A16:A27,D335)&lt;&gt;1),AND(OR(B335="Aporte",B335="Devolución"),C335&lt;&gt;""),AND(B335="Gasto",D335&lt;&gt;""),AND(B335="Traspaso",C335=D335)),"REVISAR datos","Correcto"))</f>
        <v/>
      </c>
      <c r="H335" s="23" t="str">
        <f aca="false">IF(C335="","",IF(COUNTIFS(Sobres!A16:A27,C335)=1,INDEX(Sobres!B16:B27,MATCH(C335,Sobres!A16:A27,0)),"REVISAR clave"))</f>
        <v/>
      </c>
      <c r="I335" s="23" t="str">
        <f aca="false">IF(D335="","",IF(COUNTIFS(Sobres!A16:A27,D335)=1,INDEX(Sobres!B16:B27,MATCH(D335,Sobres!A16:A27,0)),"REVISAR clave"))</f>
        <v/>
      </c>
      <c r="J335" s="1" t="n">
        <f aca="false">IF(COUNTA(A335:F335)&gt;0,ROW(),0)</f>
        <v>0</v>
      </c>
    </row>
    <row r="336" customFormat="false" ht="30" hidden="false" customHeight="true" outlineLevel="0" collapsed="false">
      <c r="A336" s="31"/>
      <c r="B336" s="32"/>
      <c r="C336" s="32"/>
      <c r="D336" s="32"/>
      <c r="E336" s="33"/>
      <c r="F336" s="32"/>
      <c r="G336" s="9" t="str">
        <f aca="false">IF(COUNTA(A336:F336)=0,"",IF(OR(NOT(ISNUMBER(A336)),NOT(ISNUMBER(E336)),E336&lt;0,F336="",AND(B336&lt;&gt;"Gasto",B336&lt;&gt;"Aporte",B336&lt;&gt;"Traspaso",B336&lt;&gt;"Devolución"),AND(OR(B336="Gasto",B336="Traspaso"),COUNTIFS(Sobres!A16:A27,C336)&lt;&gt;1),AND(OR(B336="Aporte",B336="Devolución",B336="Traspaso"),COUNTIFS(Sobres!A16:A27,D336)&lt;&gt;1),AND(OR(B336="Aporte",B336="Devolución"),C336&lt;&gt;""),AND(B336="Gasto",D336&lt;&gt;""),AND(B336="Traspaso",C336=D336)),"REVISAR datos","Correcto"))</f>
        <v/>
      </c>
      <c r="H336" s="23" t="str">
        <f aca="false">IF(C336="","",IF(COUNTIFS(Sobres!A16:A27,C336)=1,INDEX(Sobres!B16:B27,MATCH(C336,Sobres!A16:A27,0)),"REVISAR clave"))</f>
        <v/>
      </c>
      <c r="I336" s="23" t="str">
        <f aca="false">IF(D336="","",IF(COUNTIFS(Sobres!A16:A27,D336)=1,INDEX(Sobres!B16:B27,MATCH(D336,Sobres!A16:A27,0)),"REVISAR clave"))</f>
        <v/>
      </c>
      <c r="J336" s="1" t="n">
        <f aca="false">IF(COUNTA(A336:F336)&gt;0,ROW(),0)</f>
        <v>0</v>
      </c>
    </row>
    <row r="337" customFormat="false" ht="30" hidden="false" customHeight="true" outlineLevel="0" collapsed="false">
      <c r="A337" s="31"/>
      <c r="B337" s="32"/>
      <c r="C337" s="32"/>
      <c r="D337" s="32"/>
      <c r="E337" s="33"/>
      <c r="F337" s="32"/>
      <c r="G337" s="9" t="str">
        <f aca="false">IF(COUNTA(A337:F337)=0,"",IF(OR(NOT(ISNUMBER(A337)),NOT(ISNUMBER(E337)),E337&lt;0,F337="",AND(B337&lt;&gt;"Gasto",B337&lt;&gt;"Aporte",B337&lt;&gt;"Traspaso",B337&lt;&gt;"Devolución"),AND(OR(B337="Gasto",B337="Traspaso"),COUNTIFS(Sobres!A16:A27,C337)&lt;&gt;1),AND(OR(B337="Aporte",B337="Devolución",B337="Traspaso"),COUNTIFS(Sobres!A16:A27,D337)&lt;&gt;1),AND(OR(B337="Aporte",B337="Devolución"),C337&lt;&gt;""),AND(B337="Gasto",D337&lt;&gt;""),AND(B337="Traspaso",C337=D337)),"REVISAR datos","Correcto"))</f>
        <v/>
      </c>
      <c r="H337" s="23" t="str">
        <f aca="false">IF(C337="","",IF(COUNTIFS(Sobres!A16:A27,C337)=1,INDEX(Sobres!B16:B27,MATCH(C337,Sobres!A16:A27,0)),"REVISAR clave"))</f>
        <v/>
      </c>
      <c r="I337" s="23" t="str">
        <f aca="false">IF(D337="","",IF(COUNTIFS(Sobres!A16:A27,D337)=1,INDEX(Sobres!B16:B27,MATCH(D337,Sobres!A16:A27,0)),"REVISAR clave"))</f>
        <v/>
      </c>
      <c r="J337" s="1" t="n">
        <f aca="false">IF(COUNTA(A337:F337)&gt;0,ROW(),0)</f>
        <v>0</v>
      </c>
    </row>
    <row r="338" customFormat="false" ht="30" hidden="false" customHeight="true" outlineLevel="0" collapsed="false">
      <c r="A338" s="31"/>
      <c r="B338" s="32"/>
      <c r="C338" s="32"/>
      <c r="D338" s="32"/>
      <c r="E338" s="33"/>
      <c r="F338" s="32"/>
      <c r="G338" s="9" t="str">
        <f aca="false">IF(COUNTA(A338:F338)=0,"",IF(OR(NOT(ISNUMBER(A338)),NOT(ISNUMBER(E338)),E338&lt;0,F338="",AND(B338&lt;&gt;"Gasto",B338&lt;&gt;"Aporte",B338&lt;&gt;"Traspaso",B338&lt;&gt;"Devolución"),AND(OR(B338="Gasto",B338="Traspaso"),COUNTIFS(Sobres!A16:A27,C338)&lt;&gt;1),AND(OR(B338="Aporte",B338="Devolución",B338="Traspaso"),COUNTIFS(Sobres!A16:A27,D338)&lt;&gt;1),AND(OR(B338="Aporte",B338="Devolución"),C338&lt;&gt;""),AND(B338="Gasto",D338&lt;&gt;""),AND(B338="Traspaso",C338=D338)),"REVISAR datos","Correcto"))</f>
        <v/>
      </c>
      <c r="H338" s="23" t="str">
        <f aca="false">IF(C338="","",IF(COUNTIFS(Sobres!A16:A27,C338)=1,INDEX(Sobres!B16:B27,MATCH(C338,Sobres!A16:A27,0)),"REVISAR clave"))</f>
        <v/>
      </c>
      <c r="I338" s="23" t="str">
        <f aca="false">IF(D338="","",IF(COUNTIFS(Sobres!A16:A27,D338)=1,INDEX(Sobres!B16:B27,MATCH(D338,Sobres!A16:A27,0)),"REVISAR clave"))</f>
        <v/>
      </c>
      <c r="J338" s="1" t="n">
        <f aca="false">IF(COUNTA(A338:F338)&gt;0,ROW(),0)</f>
        <v>0</v>
      </c>
    </row>
    <row r="339" customFormat="false" ht="30" hidden="false" customHeight="true" outlineLevel="0" collapsed="false">
      <c r="A339" s="31"/>
      <c r="B339" s="32"/>
      <c r="C339" s="32"/>
      <c r="D339" s="32"/>
      <c r="E339" s="33"/>
      <c r="F339" s="32"/>
      <c r="G339" s="9" t="str">
        <f aca="false">IF(COUNTA(A339:F339)=0,"",IF(OR(NOT(ISNUMBER(A339)),NOT(ISNUMBER(E339)),E339&lt;0,F339="",AND(B339&lt;&gt;"Gasto",B339&lt;&gt;"Aporte",B339&lt;&gt;"Traspaso",B339&lt;&gt;"Devolución"),AND(OR(B339="Gasto",B339="Traspaso"),COUNTIFS(Sobres!A16:A27,C339)&lt;&gt;1),AND(OR(B339="Aporte",B339="Devolución",B339="Traspaso"),COUNTIFS(Sobres!A16:A27,D339)&lt;&gt;1),AND(OR(B339="Aporte",B339="Devolución"),C339&lt;&gt;""),AND(B339="Gasto",D339&lt;&gt;""),AND(B339="Traspaso",C339=D339)),"REVISAR datos","Correcto"))</f>
        <v/>
      </c>
      <c r="H339" s="23" t="str">
        <f aca="false">IF(C339="","",IF(COUNTIFS(Sobres!A16:A27,C339)=1,INDEX(Sobres!B16:B27,MATCH(C339,Sobres!A16:A27,0)),"REVISAR clave"))</f>
        <v/>
      </c>
      <c r="I339" s="23" t="str">
        <f aca="false">IF(D339="","",IF(COUNTIFS(Sobres!A16:A27,D339)=1,INDEX(Sobres!B16:B27,MATCH(D339,Sobres!A16:A27,0)),"REVISAR clave"))</f>
        <v/>
      </c>
      <c r="J339" s="1" t="n">
        <f aca="false">IF(COUNTA(A339:F339)&gt;0,ROW(),0)</f>
        <v>0</v>
      </c>
    </row>
    <row r="340" customFormat="false" ht="30" hidden="false" customHeight="true" outlineLevel="0" collapsed="false">
      <c r="A340" s="31"/>
      <c r="B340" s="32"/>
      <c r="C340" s="32"/>
      <c r="D340" s="32"/>
      <c r="E340" s="33"/>
      <c r="F340" s="32"/>
      <c r="G340" s="9" t="str">
        <f aca="false">IF(COUNTA(A340:F340)=0,"",IF(OR(NOT(ISNUMBER(A340)),NOT(ISNUMBER(E340)),E340&lt;0,F340="",AND(B340&lt;&gt;"Gasto",B340&lt;&gt;"Aporte",B340&lt;&gt;"Traspaso",B340&lt;&gt;"Devolución"),AND(OR(B340="Gasto",B340="Traspaso"),COUNTIFS(Sobres!A16:A27,C340)&lt;&gt;1),AND(OR(B340="Aporte",B340="Devolución",B340="Traspaso"),COUNTIFS(Sobres!A16:A27,D340)&lt;&gt;1),AND(OR(B340="Aporte",B340="Devolución"),C340&lt;&gt;""),AND(B340="Gasto",D340&lt;&gt;""),AND(B340="Traspaso",C340=D340)),"REVISAR datos","Correcto"))</f>
        <v/>
      </c>
      <c r="H340" s="23" t="str">
        <f aca="false">IF(C340="","",IF(COUNTIFS(Sobres!A16:A27,C340)=1,INDEX(Sobres!B16:B27,MATCH(C340,Sobres!A16:A27,0)),"REVISAR clave"))</f>
        <v/>
      </c>
      <c r="I340" s="23" t="str">
        <f aca="false">IF(D340="","",IF(COUNTIFS(Sobres!A16:A27,D340)=1,INDEX(Sobres!B16:B27,MATCH(D340,Sobres!A16:A27,0)),"REVISAR clave"))</f>
        <v/>
      </c>
      <c r="J340" s="1" t="n">
        <f aca="false">IF(COUNTA(A340:F340)&gt;0,ROW(),0)</f>
        <v>0</v>
      </c>
    </row>
    <row r="341" customFormat="false" ht="30" hidden="false" customHeight="true" outlineLevel="0" collapsed="false">
      <c r="A341" s="31"/>
      <c r="B341" s="32"/>
      <c r="C341" s="32"/>
      <c r="D341" s="32"/>
      <c r="E341" s="33"/>
      <c r="F341" s="32"/>
      <c r="G341" s="9" t="str">
        <f aca="false">IF(COUNTA(A341:F341)=0,"",IF(OR(NOT(ISNUMBER(A341)),NOT(ISNUMBER(E341)),E341&lt;0,F341="",AND(B341&lt;&gt;"Gasto",B341&lt;&gt;"Aporte",B341&lt;&gt;"Traspaso",B341&lt;&gt;"Devolución"),AND(OR(B341="Gasto",B341="Traspaso"),COUNTIFS(Sobres!A16:A27,C341)&lt;&gt;1),AND(OR(B341="Aporte",B341="Devolución",B341="Traspaso"),COUNTIFS(Sobres!A16:A27,D341)&lt;&gt;1),AND(OR(B341="Aporte",B341="Devolución"),C341&lt;&gt;""),AND(B341="Gasto",D341&lt;&gt;""),AND(B341="Traspaso",C341=D341)),"REVISAR datos","Correcto"))</f>
        <v/>
      </c>
      <c r="H341" s="23" t="str">
        <f aca="false">IF(C341="","",IF(COUNTIFS(Sobres!A16:A27,C341)=1,INDEX(Sobres!B16:B27,MATCH(C341,Sobres!A16:A27,0)),"REVISAR clave"))</f>
        <v/>
      </c>
      <c r="I341" s="23" t="str">
        <f aca="false">IF(D341="","",IF(COUNTIFS(Sobres!A16:A27,D341)=1,INDEX(Sobres!B16:B27,MATCH(D341,Sobres!A16:A27,0)),"REVISAR clave"))</f>
        <v/>
      </c>
      <c r="J341" s="1" t="n">
        <f aca="false">IF(COUNTA(A341:F341)&gt;0,ROW(),0)</f>
        <v>0</v>
      </c>
    </row>
    <row r="342" customFormat="false" ht="30" hidden="false" customHeight="true" outlineLevel="0" collapsed="false">
      <c r="A342" s="31"/>
      <c r="B342" s="32"/>
      <c r="C342" s="32"/>
      <c r="D342" s="32"/>
      <c r="E342" s="33"/>
      <c r="F342" s="32"/>
      <c r="G342" s="9" t="str">
        <f aca="false">IF(COUNTA(A342:F342)=0,"",IF(OR(NOT(ISNUMBER(A342)),NOT(ISNUMBER(E342)),E342&lt;0,F342="",AND(B342&lt;&gt;"Gasto",B342&lt;&gt;"Aporte",B342&lt;&gt;"Traspaso",B342&lt;&gt;"Devolución"),AND(OR(B342="Gasto",B342="Traspaso"),COUNTIFS(Sobres!A16:A27,C342)&lt;&gt;1),AND(OR(B342="Aporte",B342="Devolución",B342="Traspaso"),COUNTIFS(Sobres!A16:A27,D342)&lt;&gt;1),AND(OR(B342="Aporte",B342="Devolución"),C342&lt;&gt;""),AND(B342="Gasto",D342&lt;&gt;""),AND(B342="Traspaso",C342=D342)),"REVISAR datos","Correcto"))</f>
        <v/>
      </c>
      <c r="H342" s="23" t="str">
        <f aca="false">IF(C342="","",IF(COUNTIFS(Sobres!A16:A27,C342)=1,INDEX(Sobres!B16:B27,MATCH(C342,Sobres!A16:A27,0)),"REVISAR clave"))</f>
        <v/>
      </c>
      <c r="I342" s="23" t="str">
        <f aca="false">IF(D342="","",IF(COUNTIFS(Sobres!A16:A27,D342)=1,INDEX(Sobres!B16:B27,MATCH(D342,Sobres!A16:A27,0)),"REVISAR clave"))</f>
        <v/>
      </c>
      <c r="J342" s="1" t="n">
        <f aca="false">IF(COUNTA(A342:F342)&gt;0,ROW(),0)</f>
        <v>0</v>
      </c>
    </row>
    <row r="343" customFormat="false" ht="30" hidden="false" customHeight="true" outlineLevel="0" collapsed="false">
      <c r="A343" s="31"/>
      <c r="B343" s="32"/>
      <c r="C343" s="32"/>
      <c r="D343" s="32"/>
      <c r="E343" s="33"/>
      <c r="F343" s="32"/>
      <c r="G343" s="9" t="str">
        <f aca="false">IF(COUNTA(A343:F343)=0,"",IF(OR(NOT(ISNUMBER(A343)),NOT(ISNUMBER(E343)),E343&lt;0,F343="",AND(B343&lt;&gt;"Gasto",B343&lt;&gt;"Aporte",B343&lt;&gt;"Traspaso",B343&lt;&gt;"Devolución"),AND(OR(B343="Gasto",B343="Traspaso"),COUNTIFS(Sobres!A16:A27,C343)&lt;&gt;1),AND(OR(B343="Aporte",B343="Devolución",B343="Traspaso"),COUNTIFS(Sobres!A16:A27,D343)&lt;&gt;1),AND(OR(B343="Aporte",B343="Devolución"),C343&lt;&gt;""),AND(B343="Gasto",D343&lt;&gt;""),AND(B343="Traspaso",C343=D343)),"REVISAR datos","Correcto"))</f>
        <v/>
      </c>
      <c r="H343" s="23" t="str">
        <f aca="false">IF(C343="","",IF(COUNTIFS(Sobres!A16:A27,C343)=1,INDEX(Sobres!B16:B27,MATCH(C343,Sobres!A16:A27,0)),"REVISAR clave"))</f>
        <v/>
      </c>
      <c r="I343" s="23" t="str">
        <f aca="false">IF(D343="","",IF(COUNTIFS(Sobres!A16:A27,D343)=1,INDEX(Sobres!B16:B27,MATCH(D343,Sobres!A16:A27,0)),"REVISAR clave"))</f>
        <v/>
      </c>
      <c r="J343" s="1" t="n">
        <f aca="false">IF(COUNTA(A343:F343)&gt;0,ROW(),0)</f>
        <v>0</v>
      </c>
    </row>
    <row r="344" customFormat="false" ht="30" hidden="false" customHeight="true" outlineLevel="0" collapsed="false">
      <c r="A344" s="31"/>
      <c r="B344" s="32"/>
      <c r="C344" s="32"/>
      <c r="D344" s="32"/>
      <c r="E344" s="33"/>
      <c r="F344" s="32"/>
      <c r="G344" s="9" t="str">
        <f aca="false">IF(COUNTA(A344:F344)=0,"",IF(OR(NOT(ISNUMBER(A344)),NOT(ISNUMBER(E344)),E344&lt;0,F344="",AND(B344&lt;&gt;"Gasto",B344&lt;&gt;"Aporte",B344&lt;&gt;"Traspaso",B344&lt;&gt;"Devolución"),AND(OR(B344="Gasto",B344="Traspaso"),COUNTIFS(Sobres!A16:A27,C344)&lt;&gt;1),AND(OR(B344="Aporte",B344="Devolución",B344="Traspaso"),COUNTIFS(Sobres!A16:A27,D344)&lt;&gt;1),AND(OR(B344="Aporte",B344="Devolución"),C344&lt;&gt;""),AND(B344="Gasto",D344&lt;&gt;""),AND(B344="Traspaso",C344=D344)),"REVISAR datos","Correcto"))</f>
        <v/>
      </c>
      <c r="H344" s="23" t="str">
        <f aca="false">IF(C344="","",IF(COUNTIFS(Sobres!A16:A27,C344)=1,INDEX(Sobres!B16:B27,MATCH(C344,Sobres!A16:A27,0)),"REVISAR clave"))</f>
        <v/>
      </c>
      <c r="I344" s="23" t="str">
        <f aca="false">IF(D344="","",IF(COUNTIFS(Sobres!A16:A27,D344)=1,INDEX(Sobres!B16:B27,MATCH(D344,Sobres!A16:A27,0)),"REVISAR clave"))</f>
        <v/>
      </c>
      <c r="J344" s="1" t="n">
        <f aca="false">IF(COUNTA(A344:F344)&gt;0,ROW(),0)</f>
        <v>0</v>
      </c>
    </row>
    <row r="345" customFormat="false" ht="30" hidden="false" customHeight="true" outlineLevel="0" collapsed="false">
      <c r="A345" s="31"/>
      <c r="B345" s="32"/>
      <c r="C345" s="32"/>
      <c r="D345" s="32"/>
      <c r="E345" s="33"/>
      <c r="F345" s="32"/>
      <c r="G345" s="9" t="str">
        <f aca="false">IF(COUNTA(A345:F345)=0,"",IF(OR(NOT(ISNUMBER(A345)),NOT(ISNUMBER(E345)),E345&lt;0,F345="",AND(B345&lt;&gt;"Gasto",B345&lt;&gt;"Aporte",B345&lt;&gt;"Traspaso",B345&lt;&gt;"Devolución"),AND(OR(B345="Gasto",B345="Traspaso"),COUNTIFS(Sobres!A16:A27,C345)&lt;&gt;1),AND(OR(B345="Aporte",B345="Devolución",B345="Traspaso"),COUNTIFS(Sobres!A16:A27,D345)&lt;&gt;1),AND(OR(B345="Aporte",B345="Devolución"),C345&lt;&gt;""),AND(B345="Gasto",D345&lt;&gt;""),AND(B345="Traspaso",C345=D345)),"REVISAR datos","Correcto"))</f>
        <v/>
      </c>
      <c r="H345" s="23" t="str">
        <f aca="false">IF(C345="","",IF(COUNTIFS(Sobres!A16:A27,C345)=1,INDEX(Sobres!B16:B27,MATCH(C345,Sobres!A16:A27,0)),"REVISAR clave"))</f>
        <v/>
      </c>
      <c r="I345" s="23" t="str">
        <f aca="false">IF(D345="","",IF(COUNTIFS(Sobres!A16:A27,D345)=1,INDEX(Sobres!B16:B27,MATCH(D345,Sobres!A16:A27,0)),"REVISAR clave"))</f>
        <v/>
      </c>
      <c r="J345" s="1" t="n">
        <f aca="false">IF(COUNTA(A345:F345)&gt;0,ROW(),0)</f>
        <v>0</v>
      </c>
    </row>
    <row r="346" customFormat="false" ht="30" hidden="false" customHeight="true" outlineLevel="0" collapsed="false">
      <c r="A346" s="31"/>
      <c r="B346" s="32"/>
      <c r="C346" s="32"/>
      <c r="D346" s="32"/>
      <c r="E346" s="33"/>
      <c r="F346" s="32"/>
      <c r="G346" s="9" t="str">
        <f aca="false">IF(COUNTA(A346:F346)=0,"",IF(OR(NOT(ISNUMBER(A346)),NOT(ISNUMBER(E346)),E346&lt;0,F346="",AND(B346&lt;&gt;"Gasto",B346&lt;&gt;"Aporte",B346&lt;&gt;"Traspaso",B346&lt;&gt;"Devolución"),AND(OR(B346="Gasto",B346="Traspaso"),COUNTIFS(Sobres!A16:A27,C346)&lt;&gt;1),AND(OR(B346="Aporte",B346="Devolución",B346="Traspaso"),COUNTIFS(Sobres!A16:A27,D346)&lt;&gt;1),AND(OR(B346="Aporte",B346="Devolución"),C346&lt;&gt;""),AND(B346="Gasto",D346&lt;&gt;""),AND(B346="Traspaso",C346=D346)),"REVISAR datos","Correcto"))</f>
        <v/>
      </c>
      <c r="H346" s="23" t="str">
        <f aca="false">IF(C346="","",IF(COUNTIFS(Sobres!A16:A27,C346)=1,INDEX(Sobres!B16:B27,MATCH(C346,Sobres!A16:A27,0)),"REVISAR clave"))</f>
        <v/>
      </c>
      <c r="I346" s="23" t="str">
        <f aca="false">IF(D346="","",IF(COUNTIFS(Sobres!A16:A27,D346)=1,INDEX(Sobres!B16:B27,MATCH(D346,Sobres!A16:A27,0)),"REVISAR clave"))</f>
        <v/>
      </c>
      <c r="J346" s="1" t="n">
        <f aca="false">IF(COUNTA(A346:F346)&gt;0,ROW(),0)</f>
        <v>0</v>
      </c>
    </row>
    <row r="347" customFormat="false" ht="30" hidden="false" customHeight="true" outlineLevel="0" collapsed="false">
      <c r="A347" s="31"/>
      <c r="B347" s="32"/>
      <c r="C347" s="32"/>
      <c r="D347" s="32"/>
      <c r="E347" s="33"/>
      <c r="F347" s="32"/>
      <c r="G347" s="9" t="str">
        <f aca="false">IF(COUNTA(A347:F347)=0,"",IF(OR(NOT(ISNUMBER(A347)),NOT(ISNUMBER(E347)),E347&lt;0,F347="",AND(B347&lt;&gt;"Gasto",B347&lt;&gt;"Aporte",B347&lt;&gt;"Traspaso",B347&lt;&gt;"Devolución"),AND(OR(B347="Gasto",B347="Traspaso"),COUNTIFS(Sobres!A16:A27,C347)&lt;&gt;1),AND(OR(B347="Aporte",B347="Devolución",B347="Traspaso"),COUNTIFS(Sobres!A16:A27,D347)&lt;&gt;1),AND(OR(B347="Aporte",B347="Devolución"),C347&lt;&gt;""),AND(B347="Gasto",D347&lt;&gt;""),AND(B347="Traspaso",C347=D347)),"REVISAR datos","Correcto"))</f>
        <v/>
      </c>
      <c r="H347" s="23" t="str">
        <f aca="false">IF(C347="","",IF(COUNTIFS(Sobres!A16:A27,C347)=1,INDEX(Sobres!B16:B27,MATCH(C347,Sobres!A16:A27,0)),"REVISAR clave"))</f>
        <v/>
      </c>
      <c r="I347" s="23" t="str">
        <f aca="false">IF(D347="","",IF(COUNTIFS(Sobres!A16:A27,D347)=1,INDEX(Sobres!B16:B27,MATCH(D347,Sobres!A16:A27,0)),"REVISAR clave"))</f>
        <v/>
      </c>
      <c r="J347" s="1" t="n">
        <f aca="false">IF(COUNTA(A347:F347)&gt;0,ROW(),0)</f>
        <v>0</v>
      </c>
    </row>
    <row r="348" customFormat="false" ht="30" hidden="false" customHeight="true" outlineLevel="0" collapsed="false">
      <c r="A348" s="31"/>
      <c r="B348" s="32"/>
      <c r="C348" s="32"/>
      <c r="D348" s="32"/>
      <c r="E348" s="33"/>
      <c r="F348" s="32"/>
      <c r="G348" s="9" t="str">
        <f aca="false">IF(COUNTA(A348:F348)=0,"",IF(OR(NOT(ISNUMBER(A348)),NOT(ISNUMBER(E348)),E348&lt;0,F348="",AND(B348&lt;&gt;"Gasto",B348&lt;&gt;"Aporte",B348&lt;&gt;"Traspaso",B348&lt;&gt;"Devolución"),AND(OR(B348="Gasto",B348="Traspaso"),COUNTIFS(Sobres!A16:A27,C348)&lt;&gt;1),AND(OR(B348="Aporte",B348="Devolución",B348="Traspaso"),COUNTIFS(Sobres!A16:A27,D348)&lt;&gt;1),AND(OR(B348="Aporte",B348="Devolución"),C348&lt;&gt;""),AND(B348="Gasto",D348&lt;&gt;""),AND(B348="Traspaso",C348=D348)),"REVISAR datos","Correcto"))</f>
        <v/>
      </c>
      <c r="H348" s="23" t="str">
        <f aca="false">IF(C348="","",IF(COUNTIFS(Sobres!A16:A27,C348)=1,INDEX(Sobres!B16:B27,MATCH(C348,Sobres!A16:A27,0)),"REVISAR clave"))</f>
        <v/>
      </c>
      <c r="I348" s="23" t="str">
        <f aca="false">IF(D348="","",IF(COUNTIFS(Sobres!A16:A27,D348)=1,INDEX(Sobres!B16:B27,MATCH(D348,Sobres!A16:A27,0)),"REVISAR clave"))</f>
        <v/>
      </c>
      <c r="J348" s="1" t="n">
        <f aca="false">IF(COUNTA(A348:F348)&gt;0,ROW(),0)</f>
        <v>0</v>
      </c>
    </row>
    <row r="349" customFormat="false" ht="30" hidden="false" customHeight="true" outlineLevel="0" collapsed="false">
      <c r="A349" s="31"/>
      <c r="B349" s="32"/>
      <c r="C349" s="32"/>
      <c r="D349" s="32"/>
      <c r="E349" s="33"/>
      <c r="F349" s="32"/>
      <c r="G349" s="9" t="str">
        <f aca="false">IF(COUNTA(A349:F349)=0,"",IF(OR(NOT(ISNUMBER(A349)),NOT(ISNUMBER(E349)),E349&lt;0,F349="",AND(B349&lt;&gt;"Gasto",B349&lt;&gt;"Aporte",B349&lt;&gt;"Traspaso",B349&lt;&gt;"Devolución"),AND(OR(B349="Gasto",B349="Traspaso"),COUNTIFS(Sobres!A16:A27,C349)&lt;&gt;1),AND(OR(B349="Aporte",B349="Devolución",B349="Traspaso"),COUNTIFS(Sobres!A16:A27,D349)&lt;&gt;1),AND(OR(B349="Aporte",B349="Devolución"),C349&lt;&gt;""),AND(B349="Gasto",D349&lt;&gt;""),AND(B349="Traspaso",C349=D349)),"REVISAR datos","Correcto"))</f>
        <v/>
      </c>
      <c r="H349" s="23" t="str">
        <f aca="false">IF(C349="","",IF(COUNTIFS(Sobres!A16:A27,C349)=1,INDEX(Sobres!B16:B27,MATCH(C349,Sobres!A16:A27,0)),"REVISAR clave"))</f>
        <v/>
      </c>
      <c r="I349" s="23" t="str">
        <f aca="false">IF(D349="","",IF(COUNTIFS(Sobres!A16:A27,D349)=1,INDEX(Sobres!B16:B27,MATCH(D349,Sobres!A16:A27,0)),"REVISAR clave"))</f>
        <v/>
      </c>
      <c r="J349" s="1" t="n">
        <f aca="false">IF(COUNTA(A349:F349)&gt;0,ROW(),0)</f>
        <v>0</v>
      </c>
    </row>
    <row r="350" customFormat="false" ht="30" hidden="false" customHeight="true" outlineLevel="0" collapsed="false">
      <c r="A350" s="31"/>
      <c r="B350" s="32"/>
      <c r="C350" s="32"/>
      <c r="D350" s="32"/>
      <c r="E350" s="33"/>
      <c r="F350" s="32"/>
      <c r="G350" s="9" t="str">
        <f aca="false">IF(COUNTA(A350:F350)=0,"",IF(OR(NOT(ISNUMBER(A350)),NOT(ISNUMBER(E350)),E350&lt;0,F350="",AND(B350&lt;&gt;"Gasto",B350&lt;&gt;"Aporte",B350&lt;&gt;"Traspaso",B350&lt;&gt;"Devolución"),AND(OR(B350="Gasto",B350="Traspaso"),COUNTIFS(Sobres!A16:A27,C350)&lt;&gt;1),AND(OR(B350="Aporte",B350="Devolución",B350="Traspaso"),COUNTIFS(Sobres!A16:A27,D350)&lt;&gt;1),AND(OR(B350="Aporte",B350="Devolución"),C350&lt;&gt;""),AND(B350="Gasto",D350&lt;&gt;""),AND(B350="Traspaso",C350=D350)),"REVISAR datos","Correcto"))</f>
        <v/>
      </c>
      <c r="H350" s="23" t="str">
        <f aca="false">IF(C350="","",IF(COUNTIFS(Sobres!A16:A27,C350)=1,INDEX(Sobres!B16:B27,MATCH(C350,Sobres!A16:A27,0)),"REVISAR clave"))</f>
        <v/>
      </c>
      <c r="I350" s="23" t="str">
        <f aca="false">IF(D350="","",IF(COUNTIFS(Sobres!A16:A27,D350)=1,INDEX(Sobres!B16:B27,MATCH(D350,Sobres!A16:A27,0)),"REVISAR clave"))</f>
        <v/>
      </c>
      <c r="J350" s="1" t="n">
        <f aca="false">IF(COUNTA(A350:F350)&gt;0,ROW(),0)</f>
        <v>0</v>
      </c>
    </row>
    <row r="351" customFormat="false" ht="30" hidden="false" customHeight="true" outlineLevel="0" collapsed="false">
      <c r="A351" s="31"/>
      <c r="B351" s="32"/>
      <c r="C351" s="32"/>
      <c r="D351" s="32"/>
      <c r="E351" s="33"/>
      <c r="F351" s="32"/>
      <c r="G351" s="9" t="str">
        <f aca="false">IF(COUNTA(A351:F351)=0,"",IF(OR(NOT(ISNUMBER(A351)),NOT(ISNUMBER(E351)),E351&lt;0,F351="",AND(B351&lt;&gt;"Gasto",B351&lt;&gt;"Aporte",B351&lt;&gt;"Traspaso",B351&lt;&gt;"Devolución"),AND(OR(B351="Gasto",B351="Traspaso"),COUNTIFS(Sobres!A16:A27,C351)&lt;&gt;1),AND(OR(B351="Aporte",B351="Devolución",B351="Traspaso"),COUNTIFS(Sobres!A16:A27,D351)&lt;&gt;1),AND(OR(B351="Aporte",B351="Devolución"),C351&lt;&gt;""),AND(B351="Gasto",D351&lt;&gt;""),AND(B351="Traspaso",C351=D351)),"REVISAR datos","Correcto"))</f>
        <v/>
      </c>
      <c r="H351" s="23" t="str">
        <f aca="false">IF(C351="","",IF(COUNTIFS(Sobres!A16:A27,C351)=1,INDEX(Sobres!B16:B27,MATCH(C351,Sobres!A16:A27,0)),"REVISAR clave"))</f>
        <v/>
      </c>
      <c r="I351" s="23" t="str">
        <f aca="false">IF(D351="","",IF(COUNTIFS(Sobres!A16:A27,D351)=1,INDEX(Sobres!B16:B27,MATCH(D351,Sobres!A16:A27,0)),"REVISAR clave"))</f>
        <v/>
      </c>
      <c r="J351" s="1" t="n">
        <f aca="false">IF(COUNTA(A351:F351)&gt;0,ROW(),0)</f>
        <v>0</v>
      </c>
    </row>
    <row r="352" customFormat="false" ht="30" hidden="false" customHeight="true" outlineLevel="0" collapsed="false">
      <c r="A352" s="31"/>
      <c r="B352" s="32"/>
      <c r="C352" s="32"/>
      <c r="D352" s="32"/>
      <c r="E352" s="33"/>
      <c r="F352" s="32"/>
      <c r="G352" s="9" t="str">
        <f aca="false">IF(COUNTA(A352:F352)=0,"",IF(OR(NOT(ISNUMBER(A352)),NOT(ISNUMBER(E352)),E352&lt;0,F352="",AND(B352&lt;&gt;"Gasto",B352&lt;&gt;"Aporte",B352&lt;&gt;"Traspaso",B352&lt;&gt;"Devolución"),AND(OR(B352="Gasto",B352="Traspaso"),COUNTIFS(Sobres!A16:A27,C352)&lt;&gt;1),AND(OR(B352="Aporte",B352="Devolución",B352="Traspaso"),COUNTIFS(Sobres!A16:A27,D352)&lt;&gt;1),AND(OR(B352="Aporte",B352="Devolución"),C352&lt;&gt;""),AND(B352="Gasto",D352&lt;&gt;""),AND(B352="Traspaso",C352=D352)),"REVISAR datos","Correcto"))</f>
        <v/>
      </c>
      <c r="H352" s="23" t="str">
        <f aca="false">IF(C352="","",IF(COUNTIFS(Sobres!A16:A27,C352)=1,INDEX(Sobres!B16:B27,MATCH(C352,Sobres!A16:A27,0)),"REVISAR clave"))</f>
        <v/>
      </c>
      <c r="I352" s="23" t="str">
        <f aca="false">IF(D352="","",IF(COUNTIFS(Sobres!A16:A27,D352)=1,INDEX(Sobres!B16:B27,MATCH(D352,Sobres!A16:A27,0)),"REVISAR clave"))</f>
        <v/>
      </c>
      <c r="J352" s="1" t="n">
        <f aca="false">IF(COUNTA(A352:F352)&gt;0,ROW(),0)</f>
        <v>0</v>
      </c>
    </row>
    <row r="353" customFormat="false" ht="30" hidden="false" customHeight="true" outlineLevel="0" collapsed="false">
      <c r="A353" s="31"/>
      <c r="B353" s="32"/>
      <c r="C353" s="32"/>
      <c r="D353" s="32"/>
      <c r="E353" s="33"/>
      <c r="F353" s="32"/>
      <c r="G353" s="9" t="str">
        <f aca="false">IF(COUNTA(A353:F353)=0,"",IF(OR(NOT(ISNUMBER(A353)),NOT(ISNUMBER(E353)),E353&lt;0,F353="",AND(B353&lt;&gt;"Gasto",B353&lt;&gt;"Aporte",B353&lt;&gt;"Traspaso",B353&lt;&gt;"Devolución"),AND(OR(B353="Gasto",B353="Traspaso"),COUNTIFS(Sobres!A16:A27,C353)&lt;&gt;1),AND(OR(B353="Aporte",B353="Devolución",B353="Traspaso"),COUNTIFS(Sobres!A16:A27,D353)&lt;&gt;1),AND(OR(B353="Aporte",B353="Devolución"),C353&lt;&gt;""),AND(B353="Gasto",D353&lt;&gt;""),AND(B353="Traspaso",C353=D353)),"REVISAR datos","Correcto"))</f>
        <v/>
      </c>
      <c r="H353" s="23" t="str">
        <f aca="false">IF(C353="","",IF(COUNTIFS(Sobres!A16:A27,C353)=1,INDEX(Sobres!B16:B27,MATCH(C353,Sobres!A16:A27,0)),"REVISAR clave"))</f>
        <v/>
      </c>
      <c r="I353" s="23" t="str">
        <f aca="false">IF(D353="","",IF(COUNTIFS(Sobres!A16:A27,D353)=1,INDEX(Sobres!B16:B27,MATCH(D353,Sobres!A16:A27,0)),"REVISAR clave"))</f>
        <v/>
      </c>
      <c r="J353" s="1" t="n">
        <f aca="false">IF(COUNTA(A353:F353)&gt;0,ROW(),0)</f>
        <v>0</v>
      </c>
    </row>
    <row r="354" customFormat="false" ht="30" hidden="false" customHeight="true" outlineLevel="0" collapsed="false">
      <c r="A354" s="31"/>
      <c r="B354" s="32"/>
      <c r="C354" s="32"/>
      <c r="D354" s="32"/>
      <c r="E354" s="33"/>
      <c r="F354" s="32"/>
      <c r="G354" s="9" t="str">
        <f aca="false">IF(COUNTA(A354:F354)=0,"",IF(OR(NOT(ISNUMBER(A354)),NOT(ISNUMBER(E354)),E354&lt;0,F354="",AND(B354&lt;&gt;"Gasto",B354&lt;&gt;"Aporte",B354&lt;&gt;"Traspaso",B354&lt;&gt;"Devolución"),AND(OR(B354="Gasto",B354="Traspaso"),COUNTIFS(Sobres!A16:A27,C354)&lt;&gt;1),AND(OR(B354="Aporte",B354="Devolución",B354="Traspaso"),COUNTIFS(Sobres!A16:A27,D354)&lt;&gt;1),AND(OR(B354="Aporte",B354="Devolución"),C354&lt;&gt;""),AND(B354="Gasto",D354&lt;&gt;""),AND(B354="Traspaso",C354=D354)),"REVISAR datos","Correcto"))</f>
        <v/>
      </c>
      <c r="H354" s="23" t="str">
        <f aca="false">IF(C354="","",IF(COUNTIFS(Sobres!A16:A27,C354)=1,INDEX(Sobres!B16:B27,MATCH(C354,Sobres!A16:A27,0)),"REVISAR clave"))</f>
        <v/>
      </c>
      <c r="I354" s="23" t="str">
        <f aca="false">IF(D354="","",IF(COUNTIFS(Sobres!A16:A27,D354)=1,INDEX(Sobres!B16:B27,MATCH(D354,Sobres!A16:A27,0)),"REVISAR clave"))</f>
        <v/>
      </c>
      <c r="J354" s="1" t="n">
        <f aca="false">IF(COUNTA(A354:F354)&gt;0,ROW(),0)</f>
        <v>0</v>
      </c>
    </row>
    <row r="355" customFormat="false" ht="30" hidden="false" customHeight="true" outlineLevel="0" collapsed="false">
      <c r="A355" s="31"/>
      <c r="B355" s="32"/>
      <c r="C355" s="32"/>
      <c r="D355" s="32"/>
      <c r="E355" s="33"/>
      <c r="F355" s="32"/>
      <c r="G355" s="9" t="str">
        <f aca="false">IF(COUNTA(A355:F355)=0,"",IF(OR(NOT(ISNUMBER(A355)),NOT(ISNUMBER(E355)),E355&lt;0,F355="",AND(B355&lt;&gt;"Gasto",B355&lt;&gt;"Aporte",B355&lt;&gt;"Traspaso",B355&lt;&gt;"Devolución"),AND(OR(B355="Gasto",B355="Traspaso"),COUNTIFS(Sobres!A16:A27,C355)&lt;&gt;1),AND(OR(B355="Aporte",B355="Devolución",B355="Traspaso"),COUNTIFS(Sobres!A16:A27,D355)&lt;&gt;1),AND(OR(B355="Aporte",B355="Devolución"),C355&lt;&gt;""),AND(B355="Gasto",D355&lt;&gt;""),AND(B355="Traspaso",C355=D355)),"REVISAR datos","Correcto"))</f>
        <v/>
      </c>
      <c r="H355" s="23" t="str">
        <f aca="false">IF(C355="","",IF(COUNTIFS(Sobres!A16:A27,C355)=1,INDEX(Sobres!B16:B27,MATCH(C355,Sobres!A16:A27,0)),"REVISAR clave"))</f>
        <v/>
      </c>
      <c r="I355" s="23" t="str">
        <f aca="false">IF(D355="","",IF(COUNTIFS(Sobres!A16:A27,D355)=1,INDEX(Sobres!B16:B27,MATCH(D355,Sobres!A16:A27,0)),"REVISAR clave"))</f>
        <v/>
      </c>
      <c r="J355" s="1" t="n">
        <f aca="false">IF(COUNTA(A355:F355)&gt;0,ROW(),0)</f>
        <v>0</v>
      </c>
    </row>
    <row r="356" customFormat="false" ht="30" hidden="false" customHeight="true" outlineLevel="0" collapsed="false">
      <c r="A356" s="31"/>
      <c r="B356" s="32"/>
      <c r="C356" s="32"/>
      <c r="D356" s="32"/>
      <c r="E356" s="33"/>
      <c r="F356" s="32"/>
      <c r="G356" s="9" t="str">
        <f aca="false">IF(COUNTA(A356:F356)=0,"",IF(OR(NOT(ISNUMBER(A356)),NOT(ISNUMBER(E356)),E356&lt;0,F356="",AND(B356&lt;&gt;"Gasto",B356&lt;&gt;"Aporte",B356&lt;&gt;"Traspaso",B356&lt;&gt;"Devolución"),AND(OR(B356="Gasto",B356="Traspaso"),COUNTIFS(Sobres!A16:A27,C356)&lt;&gt;1),AND(OR(B356="Aporte",B356="Devolución",B356="Traspaso"),COUNTIFS(Sobres!A16:A27,D356)&lt;&gt;1),AND(OR(B356="Aporte",B356="Devolución"),C356&lt;&gt;""),AND(B356="Gasto",D356&lt;&gt;""),AND(B356="Traspaso",C356=D356)),"REVISAR datos","Correcto"))</f>
        <v/>
      </c>
      <c r="H356" s="23" t="str">
        <f aca="false">IF(C356="","",IF(COUNTIFS(Sobres!A16:A27,C356)=1,INDEX(Sobres!B16:B27,MATCH(C356,Sobres!A16:A27,0)),"REVISAR clave"))</f>
        <v/>
      </c>
      <c r="I356" s="23" t="str">
        <f aca="false">IF(D356="","",IF(COUNTIFS(Sobres!A16:A27,D356)=1,INDEX(Sobres!B16:B27,MATCH(D356,Sobres!A16:A27,0)),"REVISAR clave"))</f>
        <v/>
      </c>
      <c r="J356" s="1" t="n">
        <f aca="false">IF(COUNTA(A356:F356)&gt;0,ROW(),0)</f>
        <v>0</v>
      </c>
    </row>
    <row r="357" customFormat="false" ht="30" hidden="false" customHeight="true" outlineLevel="0" collapsed="false">
      <c r="A357" s="31"/>
      <c r="B357" s="32"/>
      <c r="C357" s="32"/>
      <c r="D357" s="32"/>
      <c r="E357" s="33"/>
      <c r="F357" s="32"/>
      <c r="G357" s="9" t="str">
        <f aca="false">IF(COUNTA(A357:F357)=0,"",IF(OR(NOT(ISNUMBER(A357)),NOT(ISNUMBER(E357)),E357&lt;0,F357="",AND(B357&lt;&gt;"Gasto",B357&lt;&gt;"Aporte",B357&lt;&gt;"Traspaso",B357&lt;&gt;"Devolución"),AND(OR(B357="Gasto",B357="Traspaso"),COUNTIFS(Sobres!A16:A27,C357)&lt;&gt;1),AND(OR(B357="Aporte",B357="Devolución",B357="Traspaso"),COUNTIFS(Sobres!A16:A27,D357)&lt;&gt;1),AND(OR(B357="Aporte",B357="Devolución"),C357&lt;&gt;""),AND(B357="Gasto",D357&lt;&gt;""),AND(B357="Traspaso",C357=D357)),"REVISAR datos","Correcto"))</f>
        <v/>
      </c>
      <c r="H357" s="23" t="str">
        <f aca="false">IF(C357="","",IF(COUNTIFS(Sobres!A16:A27,C357)=1,INDEX(Sobres!B16:B27,MATCH(C357,Sobres!A16:A27,0)),"REVISAR clave"))</f>
        <v/>
      </c>
      <c r="I357" s="23" t="str">
        <f aca="false">IF(D357="","",IF(COUNTIFS(Sobres!A16:A27,D357)=1,INDEX(Sobres!B16:B27,MATCH(D357,Sobres!A16:A27,0)),"REVISAR clave"))</f>
        <v/>
      </c>
      <c r="J357" s="1" t="n">
        <f aca="false">IF(COUNTA(A357:F357)&gt;0,ROW(),0)</f>
        <v>0</v>
      </c>
    </row>
    <row r="358" customFormat="false" ht="30" hidden="false" customHeight="true" outlineLevel="0" collapsed="false">
      <c r="A358" s="31"/>
      <c r="B358" s="32"/>
      <c r="C358" s="32"/>
      <c r="D358" s="32"/>
      <c r="E358" s="33"/>
      <c r="F358" s="32"/>
      <c r="G358" s="9" t="str">
        <f aca="false">IF(COUNTA(A358:F358)=0,"",IF(OR(NOT(ISNUMBER(A358)),NOT(ISNUMBER(E358)),E358&lt;0,F358="",AND(B358&lt;&gt;"Gasto",B358&lt;&gt;"Aporte",B358&lt;&gt;"Traspaso",B358&lt;&gt;"Devolución"),AND(OR(B358="Gasto",B358="Traspaso"),COUNTIFS(Sobres!A16:A27,C358)&lt;&gt;1),AND(OR(B358="Aporte",B358="Devolución",B358="Traspaso"),COUNTIFS(Sobres!A16:A27,D358)&lt;&gt;1),AND(OR(B358="Aporte",B358="Devolución"),C358&lt;&gt;""),AND(B358="Gasto",D358&lt;&gt;""),AND(B358="Traspaso",C358=D358)),"REVISAR datos","Correcto"))</f>
        <v/>
      </c>
      <c r="H358" s="23" t="str">
        <f aca="false">IF(C358="","",IF(COUNTIFS(Sobres!A16:A27,C358)=1,INDEX(Sobres!B16:B27,MATCH(C358,Sobres!A16:A27,0)),"REVISAR clave"))</f>
        <v/>
      </c>
      <c r="I358" s="23" t="str">
        <f aca="false">IF(D358="","",IF(COUNTIFS(Sobres!A16:A27,D358)=1,INDEX(Sobres!B16:B27,MATCH(D358,Sobres!A16:A27,0)),"REVISAR clave"))</f>
        <v/>
      </c>
      <c r="J358" s="1" t="n">
        <f aca="false">IF(COUNTA(A358:F358)&gt;0,ROW(),0)</f>
        <v>0</v>
      </c>
    </row>
    <row r="359" customFormat="false" ht="30" hidden="false" customHeight="true" outlineLevel="0" collapsed="false">
      <c r="A359" s="31"/>
      <c r="B359" s="32"/>
      <c r="C359" s="32"/>
      <c r="D359" s="32"/>
      <c r="E359" s="33"/>
      <c r="F359" s="32"/>
      <c r="G359" s="9" t="str">
        <f aca="false">IF(COUNTA(A359:F359)=0,"",IF(OR(NOT(ISNUMBER(A359)),NOT(ISNUMBER(E359)),E359&lt;0,F359="",AND(B359&lt;&gt;"Gasto",B359&lt;&gt;"Aporte",B359&lt;&gt;"Traspaso",B359&lt;&gt;"Devolución"),AND(OR(B359="Gasto",B359="Traspaso"),COUNTIFS(Sobres!A16:A27,C359)&lt;&gt;1),AND(OR(B359="Aporte",B359="Devolución",B359="Traspaso"),COUNTIFS(Sobres!A16:A27,D359)&lt;&gt;1),AND(OR(B359="Aporte",B359="Devolución"),C359&lt;&gt;""),AND(B359="Gasto",D359&lt;&gt;""),AND(B359="Traspaso",C359=D359)),"REVISAR datos","Correcto"))</f>
        <v/>
      </c>
      <c r="H359" s="23" t="str">
        <f aca="false">IF(C359="","",IF(COUNTIFS(Sobres!A16:A27,C359)=1,INDEX(Sobres!B16:B27,MATCH(C359,Sobres!A16:A27,0)),"REVISAR clave"))</f>
        <v/>
      </c>
      <c r="I359" s="23" t="str">
        <f aca="false">IF(D359="","",IF(COUNTIFS(Sobres!A16:A27,D359)=1,INDEX(Sobres!B16:B27,MATCH(D359,Sobres!A16:A27,0)),"REVISAR clave"))</f>
        <v/>
      </c>
      <c r="J359" s="1" t="n">
        <f aca="false">IF(COUNTA(A359:F359)&gt;0,ROW(),0)</f>
        <v>0</v>
      </c>
    </row>
    <row r="360" customFormat="false" ht="30" hidden="false" customHeight="true" outlineLevel="0" collapsed="false">
      <c r="A360" s="31"/>
      <c r="B360" s="32"/>
      <c r="C360" s="32"/>
      <c r="D360" s="32"/>
      <c r="E360" s="33"/>
      <c r="F360" s="32"/>
      <c r="G360" s="9" t="str">
        <f aca="false">IF(COUNTA(A360:F360)=0,"",IF(OR(NOT(ISNUMBER(A360)),NOT(ISNUMBER(E360)),E360&lt;0,F360="",AND(B360&lt;&gt;"Gasto",B360&lt;&gt;"Aporte",B360&lt;&gt;"Traspaso",B360&lt;&gt;"Devolución"),AND(OR(B360="Gasto",B360="Traspaso"),COUNTIFS(Sobres!A16:A27,C360)&lt;&gt;1),AND(OR(B360="Aporte",B360="Devolución",B360="Traspaso"),COUNTIFS(Sobres!A16:A27,D360)&lt;&gt;1),AND(OR(B360="Aporte",B360="Devolución"),C360&lt;&gt;""),AND(B360="Gasto",D360&lt;&gt;""),AND(B360="Traspaso",C360=D360)),"REVISAR datos","Correcto"))</f>
        <v/>
      </c>
      <c r="H360" s="23" t="str">
        <f aca="false">IF(C360="","",IF(COUNTIFS(Sobres!A16:A27,C360)=1,INDEX(Sobres!B16:B27,MATCH(C360,Sobres!A16:A27,0)),"REVISAR clave"))</f>
        <v/>
      </c>
      <c r="I360" s="23" t="str">
        <f aca="false">IF(D360="","",IF(COUNTIFS(Sobres!A16:A27,D360)=1,INDEX(Sobres!B16:B27,MATCH(D360,Sobres!A16:A27,0)),"REVISAR clave"))</f>
        <v/>
      </c>
      <c r="J360" s="1" t="n">
        <f aca="false">IF(COUNTA(A360:F360)&gt;0,ROW(),0)</f>
        <v>0</v>
      </c>
    </row>
    <row r="361" customFormat="false" ht="30" hidden="false" customHeight="true" outlineLevel="0" collapsed="false">
      <c r="A361" s="31"/>
      <c r="B361" s="32"/>
      <c r="C361" s="32"/>
      <c r="D361" s="32"/>
      <c r="E361" s="33"/>
      <c r="F361" s="32"/>
      <c r="G361" s="9" t="str">
        <f aca="false">IF(COUNTA(A361:F361)=0,"",IF(OR(NOT(ISNUMBER(A361)),NOT(ISNUMBER(E361)),E361&lt;0,F361="",AND(B361&lt;&gt;"Gasto",B361&lt;&gt;"Aporte",B361&lt;&gt;"Traspaso",B361&lt;&gt;"Devolución"),AND(OR(B361="Gasto",B361="Traspaso"),COUNTIFS(Sobres!A16:A27,C361)&lt;&gt;1),AND(OR(B361="Aporte",B361="Devolución",B361="Traspaso"),COUNTIFS(Sobres!A16:A27,D361)&lt;&gt;1),AND(OR(B361="Aporte",B361="Devolución"),C361&lt;&gt;""),AND(B361="Gasto",D361&lt;&gt;""),AND(B361="Traspaso",C361=D361)),"REVISAR datos","Correcto"))</f>
        <v/>
      </c>
      <c r="H361" s="23" t="str">
        <f aca="false">IF(C361="","",IF(COUNTIFS(Sobres!A16:A27,C361)=1,INDEX(Sobres!B16:B27,MATCH(C361,Sobres!A16:A27,0)),"REVISAR clave"))</f>
        <v/>
      </c>
      <c r="I361" s="23" t="str">
        <f aca="false">IF(D361="","",IF(COUNTIFS(Sobres!A16:A27,D361)=1,INDEX(Sobres!B16:B27,MATCH(D361,Sobres!A16:A27,0)),"REVISAR clave"))</f>
        <v/>
      </c>
      <c r="J361" s="1" t="n">
        <f aca="false">IF(COUNTA(A361:F361)&gt;0,ROW(),0)</f>
        <v>0</v>
      </c>
    </row>
    <row r="362" customFormat="false" ht="30" hidden="false" customHeight="true" outlineLevel="0" collapsed="false">
      <c r="A362" s="31"/>
      <c r="B362" s="32"/>
      <c r="C362" s="32"/>
      <c r="D362" s="32"/>
      <c r="E362" s="33"/>
      <c r="F362" s="32"/>
      <c r="G362" s="9" t="str">
        <f aca="false">IF(COUNTA(A362:F362)=0,"",IF(OR(NOT(ISNUMBER(A362)),NOT(ISNUMBER(E362)),E362&lt;0,F362="",AND(B362&lt;&gt;"Gasto",B362&lt;&gt;"Aporte",B362&lt;&gt;"Traspaso",B362&lt;&gt;"Devolución"),AND(OR(B362="Gasto",B362="Traspaso"),COUNTIFS(Sobres!A16:A27,C362)&lt;&gt;1),AND(OR(B362="Aporte",B362="Devolución",B362="Traspaso"),COUNTIFS(Sobres!A16:A27,D362)&lt;&gt;1),AND(OR(B362="Aporte",B362="Devolución"),C362&lt;&gt;""),AND(B362="Gasto",D362&lt;&gt;""),AND(B362="Traspaso",C362=D362)),"REVISAR datos","Correcto"))</f>
        <v/>
      </c>
      <c r="H362" s="23" t="str">
        <f aca="false">IF(C362="","",IF(COUNTIFS(Sobres!A16:A27,C362)=1,INDEX(Sobres!B16:B27,MATCH(C362,Sobres!A16:A27,0)),"REVISAR clave"))</f>
        <v/>
      </c>
      <c r="I362" s="23" t="str">
        <f aca="false">IF(D362="","",IF(COUNTIFS(Sobres!A16:A27,D362)=1,INDEX(Sobres!B16:B27,MATCH(D362,Sobres!A16:A27,0)),"REVISAR clave"))</f>
        <v/>
      </c>
      <c r="J362" s="1" t="n">
        <f aca="false">IF(COUNTA(A362:F362)&gt;0,ROW(),0)</f>
        <v>0</v>
      </c>
    </row>
    <row r="363" customFormat="false" ht="30" hidden="false" customHeight="true" outlineLevel="0" collapsed="false">
      <c r="A363" s="31"/>
      <c r="B363" s="32"/>
      <c r="C363" s="32"/>
      <c r="D363" s="32"/>
      <c r="E363" s="33"/>
      <c r="F363" s="32"/>
      <c r="G363" s="9" t="str">
        <f aca="false">IF(COUNTA(A363:F363)=0,"",IF(OR(NOT(ISNUMBER(A363)),NOT(ISNUMBER(E363)),E363&lt;0,F363="",AND(B363&lt;&gt;"Gasto",B363&lt;&gt;"Aporte",B363&lt;&gt;"Traspaso",B363&lt;&gt;"Devolución"),AND(OR(B363="Gasto",B363="Traspaso"),COUNTIFS(Sobres!A16:A27,C363)&lt;&gt;1),AND(OR(B363="Aporte",B363="Devolución",B363="Traspaso"),COUNTIFS(Sobres!A16:A27,D363)&lt;&gt;1),AND(OR(B363="Aporte",B363="Devolución"),C363&lt;&gt;""),AND(B363="Gasto",D363&lt;&gt;""),AND(B363="Traspaso",C363=D363)),"REVISAR datos","Correcto"))</f>
        <v/>
      </c>
      <c r="H363" s="23" t="str">
        <f aca="false">IF(C363="","",IF(COUNTIFS(Sobres!A16:A27,C363)=1,INDEX(Sobres!B16:B27,MATCH(C363,Sobres!A16:A27,0)),"REVISAR clave"))</f>
        <v/>
      </c>
      <c r="I363" s="23" t="str">
        <f aca="false">IF(D363="","",IF(COUNTIFS(Sobres!A16:A27,D363)=1,INDEX(Sobres!B16:B27,MATCH(D363,Sobres!A16:A27,0)),"REVISAR clave"))</f>
        <v/>
      </c>
      <c r="J363" s="1" t="n">
        <f aca="false">IF(COUNTA(A363:F363)&gt;0,ROW(),0)</f>
        <v>0</v>
      </c>
    </row>
    <row r="364" customFormat="false" ht="30" hidden="false" customHeight="true" outlineLevel="0" collapsed="false">
      <c r="A364" s="31"/>
      <c r="B364" s="32"/>
      <c r="C364" s="32"/>
      <c r="D364" s="32"/>
      <c r="E364" s="33"/>
      <c r="F364" s="32"/>
      <c r="G364" s="9" t="str">
        <f aca="false">IF(COUNTA(A364:F364)=0,"",IF(OR(NOT(ISNUMBER(A364)),NOT(ISNUMBER(E364)),E364&lt;0,F364="",AND(B364&lt;&gt;"Gasto",B364&lt;&gt;"Aporte",B364&lt;&gt;"Traspaso",B364&lt;&gt;"Devolución"),AND(OR(B364="Gasto",B364="Traspaso"),COUNTIFS(Sobres!A16:A27,C364)&lt;&gt;1),AND(OR(B364="Aporte",B364="Devolución",B364="Traspaso"),COUNTIFS(Sobres!A16:A27,D364)&lt;&gt;1),AND(OR(B364="Aporte",B364="Devolución"),C364&lt;&gt;""),AND(B364="Gasto",D364&lt;&gt;""),AND(B364="Traspaso",C364=D364)),"REVISAR datos","Correcto"))</f>
        <v/>
      </c>
      <c r="H364" s="23" t="str">
        <f aca="false">IF(C364="","",IF(COUNTIFS(Sobres!A16:A27,C364)=1,INDEX(Sobres!B16:B27,MATCH(C364,Sobres!A16:A27,0)),"REVISAR clave"))</f>
        <v/>
      </c>
      <c r="I364" s="23" t="str">
        <f aca="false">IF(D364="","",IF(COUNTIFS(Sobres!A16:A27,D364)=1,INDEX(Sobres!B16:B27,MATCH(D364,Sobres!A16:A27,0)),"REVISAR clave"))</f>
        <v/>
      </c>
      <c r="J364" s="1" t="n">
        <f aca="false">IF(COUNTA(A364:F364)&gt;0,ROW(),0)</f>
        <v>0</v>
      </c>
    </row>
    <row r="365" customFormat="false" ht="30" hidden="false" customHeight="true" outlineLevel="0" collapsed="false">
      <c r="A365" s="31"/>
      <c r="B365" s="32"/>
      <c r="C365" s="32"/>
      <c r="D365" s="32"/>
      <c r="E365" s="33"/>
      <c r="F365" s="32"/>
      <c r="G365" s="9" t="str">
        <f aca="false">IF(COUNTA(A365:F365)=0,"",IF(OR(NOT(ISNUMBER(A365)),NOT(ISNUMBER(E365)),E365&lt;0,F365="",AND(B365&lt;&gt;"Gasto",B365&lt;&gt;"Aporte",B365&lt;&gt;"Traspaso",B365&lt;&gt;"Devolución"),AND(OR(B365="Gasto",B365="Traspaso"),COUNTIFS(Sobres!A16:A27,C365)&lt;&gt;1),AND(OR(B365="Aporte",B365="Devolución",B365="Traspaso"),COUNTIFS(Sobres!A16:A27,D365)&lt;&gt;1),AND(OR(B365="Aporte",B365="Devolución"),C365&lt;&gt;""),AND(B365="Gasto",D365&lt;&gt;""),AND(B365="Traspaso",C365=D365)),"REVISAR datos","Correcto"))</f>
        <v/>
      </c>
      <c r="H365" s="23" t="str">
        <f aca="false">IF(C365="","",IF(COUNTIFS(Sobres!A16:A27,C365)=1,INDEX(Sobres!B16:B27,MATCH(C365,Sobres!A16:A27,0)),"REVISAR clave"))</f>
        <v/>
      </c>
      <c r="I365" s="23" t="str">
        <f aca="false">IF(D365="","",IF(COUNTIFS(Sobres!A16:A27,D365)=1,INDEX(Sobres!B16:B27,MATCH(D365,Sobres!A16:A27,0)),"REVISAR clave"))</f>
        <v/>
      </c>
      <c r="J365" s="1" t="n">
        <f aca="false">IF(COUNTA(A365:F365)&gt;0,ROW(),0)</f>
        <v>0</v>
      </c>
    </row>
    <row r="366" customFormat="false" ht="30" hidden="false" customHeight="true" outlineLevel="0" collapsed="false">
      <c r="A366" s="31"/>
      <c r="B366" s="32"/>
      <c r="C366" s="32"/>
      <c r="D366" s="32"/>
      <c r="E366" s="33"/>
      <c r="F366" s="32"/>
      <c r="G366" s="9" t="str">
        <f aca="false">IF(COUNTA(A366:F366)=0,"",IF(OR(NOT(ISNUMBER(A366)),NOT(ISNUMBER(E366)),E366&lt;0,F366="",AND(B366&lt;&gt;"Gasto",B366&lt;&gt;"Aporte",B366&lt;&gt;"Traspaso",B366&lt;&gt;"Devolución"),AND(OR(B366="Gasto",B366="Traspaso"),COUNTIFS(Sobres!A16:A27,C366)&lt;&gt;1),AND(OR(B366="Aporte",B366="Devolución",B366="Traspaso"),COUNTIFS(Sobres!A16:A27,D366)&lt;&gt;1),AND(OR(B366="Aporte",B366="Devolución"),C366&lt;&gt;""),AND(B366="Gasto",D366&lt;&gt;""),AND(B366="Traspaso",C366=D366)),"REVISAR datos","Correcto"))</f>
        <v/>
      </c>
      <c r="H366" s="23" t="str">
        <f aca="false">IF(C366="","",IF(COUNTIFS(Sobres!A16:A27,C366)=1,INDEX(Sobres!B16:B27,MATCH(C366,Sobres!A16:A27,0)),"REVISAR clave"))</f>
        <v/>
      </c>
      <c r="I366" s="23" t="str">
        <f aca="false">IF(D366="","",IF(COUNTIFS(Sobres!A16:A27,D366)=1,INDEX(Sobres!B16:B27,MATCH(D366,Sobres!A16:A27,0)),"REVISAR clave"))</f>
        <v/>
      </c>
      <c r="J366" s="1" t="n">
        <f aca="false">IF(COUNTA(A366:F366)&gt;0,ROW(),0)</f>
        <v>0</v>
      </c>
    </row>
    <row r="367" customFormat="false" ht="30" hidden="false" customHeight="true" outlineLevel="0" collapsed="false">
      <c r="A367" s="31"/>
      <c r="B367" s="32"/>
      <c r="C367" s="32"/>
      <c r="D367" s="32"/>
      <c r="E367" s="33"/>
      <c r="F367" s="32"/>
      <c r="G367" s="9" t="str">
        <f aca="false">IF(COUNTA(A367:F367)=0,"",IF(OR(NOT(ISNUMBER(A367)),NOT(ISNUMBER(E367)),E367&lt;0,F367="",AND(B367&lt;&gt;"Gasto",B367&lt;&gt;"Aporte",B367&lt;&gt;"Traspaso",B367&lt;&gt;"Devolución"),AND(OR(B367="Gasto",B367="Traspaso"),COUNTIFS(Sobres!A16:A27,C367)&lt;&gt;1),AND(OR(B367="Aporte",B367="Devolución",B367="Traspaso"),COUNTIFS(Sobres!A16:A27,D367)&lt;&gt;1),AND(OR(B367="Aporte",B367="Devolución"),C367&lt;&gt;""),AND(B367="Gasto",D367&lt;&gt;""),AND(B367="Traspaso",C367=D367)),"REVISAR datos","Correcto"))</f>
        <v/>
      </c>
      <c r="H367" s="23" t="str">
        <f aca="false">IF(C367="","",IF(COUNTIFS(Sobres!A16:A27,C367)=1,INDEX(Sobres!B16:B27,MATCH(C367,Sobres!A16:A27,0)),"REVISAR clave"))</f>
        <v/>
      </c>
      <c r="I367" s="23" t="str">
        <f aca="false">IF(D367="","",IF(COUNTIFS(Sobres!A16:A27,D367)=1,INDEX(Sobres!B16:B27,MATCH(D367,Sobres!A16:A27,0)),"REVISAR clave"))</f>
        <v/>
      </c>
      <c r="J367" s="1" t="n">
        <f aca="false">IF(COUNTA(A367:F367)&gt;0,ROW(),0)</f>
        <v>0</v>
      </c>
    </row>
    <row r="368" customFormat="false" ht="30" hidden="false" customHeight="true" outlineLevel="0" collapsed="false">
      <c r="A368" s="31"/>
      <c r="B368" s="32"/>
      <c r="C368" s="32"/>
      <c r="D368" s="32"/>
      <c r="E368" s="33"/>
      <c r="F368" s="32"/>
      <c r="G368" s="9" t="str">
        <f aca="false">IF(COUNTA(A368:F368)=0,"",IF(OR(NOT(ISNUMBER(A368)),NOT(ISNUMBER(E368)),E368&lt;0,F368="",AND(B368&lt;&gt;"Gasto",B368&lt;&gt;"Aporte",B368&lt;&gt;"Traspaso",B368&lt;&gt;"Devolución"),AND(OR(B368="Gasto",B368="Traspaso"),COUNTIFS(Sobres!A16:A27,C368)&lt;&gt;1),AND(OR(B368="Aporte",B368="Devolución",B368="Traspaso"),COUNTIFS(Sobres!A16:A27,D368)&lt;&gt;1),AND(OR(B368="Aporte",B368="Devolución"),C368&lt;&gt;""),AND(B368="Gasto",D368&lt;&gt;""),AND(B368="Traspaso",C368=D368)),"REVISAR datos","Correcto"))</f>
        <v/>
      </c>
      <c r="H368" s="23" t="str">
        <f aca="false">IF(C368="","",IF(COUNTIFS(Sobres!A16:A27,C368)=1,INDEX(Sobres!B16:B27,MATCH(C368,Sobres!A16:A27,0)),"REVISAR clave"))</f>
        <v/>
      </c>
      <c r="I368" s="23" t="str">
        <f aca="false">IF(D368="","",IF(COUNTIFS(Sobres!A16:A27,D368)=1,INDEX(Sobres!B16:B27,MATCH(D368,Sobres!A16:A27,0)),"REVISAR clave"))</f>
        <v/>
      </c>
      <c r="J368" s="1" t="n">
        <f aca="false">IF(COUNTA(A368:F368)&gt;0,ROW(),0)</f>
        <v>0</v>
      </c>
    </row>
    <row r="369" customFormat="false" ht="30" hidden="false" customHeight="true" outlineLevel="0" collapsed="false">
      <c r="A369" s="31"/>
      <c r="B369" s="32"/>
      <c r="C369" s="32"/>
      <c r="D369" s="32"/>
      <c r="E369" s="33"/>
      <c r="F369" s="32"/>
      <c r="G369" s="9" t="str">
        <f aca="false">IF(COUNTA(A369:F369)=0,"",IF(OR(NOT(ISNUMBER(A369)),NOT(ISNUMBER(E369)),E369&lt;0,F369="",AND(B369&lt;&gt;"Gasto",B369&lt;&gt;"Aporte",B369&lt;&gt;"Traspaso",B369&lt;&gt;"Devolución"),AND(OR(B369="Gasto",B369="Traspaso"),COUNTIFS(Sobres!A16:A27,C369)&lt;&gt;1),AND(OR(B369="Aporte",B369="Devolución",B369="Traspaso"),COUNTIFS(Sobres!A16:A27,D369)&lt;&gt;1),AND(OR(B369="Aporte",B369="Devolución"),C369&lt;&gt;""),AND(B369="Gasto",D369&lt;&gt;""),AND(B369="Traspaso",C369=D369)),"REVISAR datos","Correcto"))</f>
        <v/>
      </c>
      <c r="H369" s="23" t="str">
        <f aca="false">IF(C369="","",IF(COUNTIFS(Sobres!A16:A27,C369)=1,INDEX(Sobres!B16:B27,MATCH(C369,Sobres!A16:A27,0)),"REVISAR clave"))</f>
        <v/>
      </c>
      <c r="I369" s="23" t="str">
        <f aca="false">IF(D369="","",IF(COUNTIFS(Sobres!A16:A27,D369)=1,INDEX(Sobres!B16:B27,MATCH(D369,Sobres!A16:A27,0)),"REVISAR clave"))</f>
        <v/>
      </c>
      <c r="J369" s="1" t="n">
        <f aca="false">IF(COUNTA(A369:F369)&gt;0,ROW(),0)</f>
        <v>0</v>
      </c>
    </row>
    <row r="370" customFormat="false" ht="30" hidden="false" customHeight="true" outlineLevel="0" collapsed="false">
      <c r="A370" s="31"/>
      <c r="B370" s="32"/>
      <c r="C370" s="32"/>
      <c r="D370" s="32"/>
      <c r="E370" s="33"/>
      <c r="F370" s="32"/>
      <c r="G370" s="9" t="str">
        <f aca="false">IF(COUNTA(A370:F370)=0,"",IF(OR(NOT(ISNUMBER(A370)),NOT(ISNUMBER(E370)),E370&lt;0,F370="",AND(B370&lt;&gt;"Gasto",B370&lt;&gt;"Aporte",B370&lt;&gt;"Traspaso",B370&lt;&gt;"Devolución"),AND(OR(B370="Gasto",B370="Traspaso"),COUNTIFS(Sobres!A16:A27,C370)&lt;&gt;1),AND(OR(B370="Aporte",B370="Devolución",B370="Traspaso"),COUNTIFS(Sobres!A16:A27,D370)&lt;&gt;1),AND(OR(B370="Aporte",B370="Devolución"),C370&lt;&gt;""),AND(B370="Gasto",D370&lt;&gt;""),AND(B370="Traspaso",C370=D370)),"REVISAR datos","Correcto"))</f>
        <v/>
      </c>
      <c r="H370" s="23" t="str">
        <f aca="false">IF(C370="","",IF(COUNTIFS(Sobres!A16:A27,C370)=1,INDEX(Sobres!B16:B27,MATCH(C370,Sobres!A16:A27,0)),"REVISAR clave"))</f>
        <v/>
      </c>
      <c r="I370" s="23" t="str">
        <f aca="false">IF(D370="","",IF(COUNTIFS(Sobres!A16:A27,D370)=1,INDEX(Sobres!B16:B27,MATCH(D370,Sobres!A16:A27,0)),"REVISAR clave"))</f>
        <v/>
      </c>
      <c r="J370" s="1" t="n">
        <f aca="false">IF(COUNTA(A370:F370)&gt;0,ROW(),0)</f>
        <v>0</v>
      </c>
    </row>
    <row r="371" customFormat="false" ht="30" hidden="false" customHeight="true" outlineLevel="0" collapsed="false">
      <c r="A371" s="31"/>
      <c r="B371" s="32"/>
      <c r="C371" s="32"/>
      <c r="D371" s="32"/>
      <c r="E371" s="33"/>
      <c r="F371" s="32"/>
      <c r="G371" s="9" t="str">
        <f aca="false">IF(COUNTA(A371:F371)=0,"",IF(OR(NOT(ISNUMBER(A371)),NOT(ISNUMBER(E371)),E371&lt;0,F371="",AND(B371&lt;&gt;"Gasto",B371&lt;&gt;"Aporte",B371&lt;&gt;"Traspaso",B371&lt;&gt;"Devolución"),AND(OR(B371="Gasto",B371="Traspaso"),COUNTIFS(Sobres!A16:A27,C371)&lt;&gt;1),AND(OR(B371="Aporte",B371="Devolución",B371="Traspaso"),COUNTIFS(Sobres!A16:A27,D371)&lt;&gt;1),AND(OR(B371="Aporte",B371="Devolución"),C371&lt;&gt;""),AND(B371="Gasto",D371&lt;&gt;""),AND(B371="Traspaso",C371=D371)),"REVISAR datos","Correcto"))</f>
        <v/>
      </c>
      <c r="H371" s="23" t="str">
        <f aca="false">IF(C371="","",IF(COUNTIFS(Sobres!A16:A27,C371)=1,INDEX(Sobres!B16:B27,MATCH(C371,Sobres!A16:A27,0)),"REVISAR clave"))</f>
        <v/>
      </c>
      <c r="I371" s="23" t="str">
        <f aca="false">IF(D371="","",IF(COUNTIFS(Sobres!A16:A27,D371)=1,INDEX(Sobres!B16:B27,MATCH(D371,Sobres!A16:A27,0)),"REVISAR clave"))</f>
        <v/>
      </c>
      <c r="J371" s="1" t="n">
        <f aca="false">IF(COUNTA(A371:F371)&gt;0,ROW(),0)</f>
        <v>0</v>
      </c>
    </row>
    <row r="372" customFormat="false" ht="30" hidden="false" customHeight="true" outlineLevel="0" collapsed="false">
      <c r="A372" s="31"/>
      <c r="B372" s="32"/>
      <c r="C372" s="32"/>
      <c r="D372" s="32"/>
      <c r="E372" s="33"/>
      <c r="F372" s="32"/>
      <c r="G372" s="9" t="str">
        <f aca="false">IF(COUNTA(A372:F372)=0,"",IF(OR(NOT(ISNUMBER(A372)),NOT(ISNUMBER(E372)),E372&lt;0,F372="",AND(B372&lt;&gt;"Gasto",B372&lt;&gt;"Aporte",B372&lt;&gt;"Traspaso",B372&lt;&gt;"Devolución"),AND(OR(B372="Gasto",B372="Traspaso"),COUNTIFS(Sobres!A16:A27,C372)&lt;&gt;1),AND(OR(B372="Aporte",B372="Devolución",B372="Traspaso"),COUNTIFS(Sobres!A16:A27,D372)&lt;&gt;1),AND(OR(B372="Aporte",B372="Devolución"),C372&lt;&gt;""),AND(B372="Gasto",D372&lt;&gt;""),AND(B372="Traspaso",C372=D372)),"REVISAR datos","Correcto"))</f>
        <v/>
      </c>
      <c r="H372" s="23" t="str">
        <f aca="false">IF(C372="","",IF(COUNTIFS(Sobres!A16:A27,C372)=1,INDEX(Sobres!B16:B27,MATCH(C372,Sobres!A16:A27,0)),"REVISAR clave"))</f>
        <v/>
      </c>
      <c r="I372" s="23" t="str">
        <f aca="false">IF(D372="","",IF(COUNTIFS(Sobres!A16:A27,D372)=1,INDEX(Sobres!B16:B27,MATCH(D372,Sobres!A16:A27,0)),"REVISAR clave"))</f>
        <v/>
      </c>
      <c r="J372" s="1" t="n">
        <f aca="false">IF(COUNTA(A372:F372)&gt;0,ROW(),0)</f>
        <v>0</v>
      </c>
    </row>
    <row r="373" customFormat="false" ht="30" hidden="false" customHeight="true" outlineLevel="0" collapsed="false">
      <c r="A373" s="31"/>
      <c r="B373" s="32"/>
      <c r="C373" s="32"/>
      <c r="D373" s="32"/>
      <c r="E373" s="33"/>
      <c r="F373" s="32"/>
      <c r="G373" s="9" t="str">
        <f aca="false">IF(COUNTA(A373:F373)=0,"",IF(OR(NOT(ISNUMBER(A373)),NOT(ISNUMBER(E373)),E373&lt;0,F373="",AND(B373&lt;&gt;"Gasto",B373&lt;&gt;"Aporte",B373&lt;&gt;"Traspaso",B373&lt;&gt;"Devolución"),AND(OR(B373="Gasto",B373="Traspaso"),COUNTIFS(Sobres!A16:A27,C373)&lt;&gt;1),AND(OR(B373="Aporte",B373="Devolución",B373="Traspaso"),COUNTIFS(Sobres!A16:A27,D373)&lt;&gt;1),AND(OR(B373="Aporte",B373="Devolución"),C373&lt;&gt;""),AND(B373="Gasto",D373&lt;&gt;""),AND(B373="Traspaso",C373=D373)),"REVISAR datos","Correcto"))</f>
        <v/>
      </c>
      <c r="H373" s="23" t="str">
        <f aca="false">IF(C373="","",IF(COUNTIFS(Sobres!A16:A27,C373)=1,INDEX(Sobres!B16:B27,MATCH(C373,Sobres!A16:A27,0)),"REVISAR clave"))</f>
        <v/>
      </c>
      <c r="I373" s="23" t="str">
        <f aca="false">IF(D373="","",IF(COUNTIFS(Sobres!A16:A27,D373)=1,INDEX(Sobres!B16:B27,MATCH(D373,Sobres!A16:A27,0)),"REVISAR clave"))</f>
        <v/>
      </c>
      <c r="J373" s="1" t="n">
        <f aca="false">IF(COUNTA(A373:F373)&gt;0,ROW(),0)</f>
        <v>0</v>
      </c>
    </row>
    <row r="374" customFormat="false" ht="30" hidden="false" customHeight="true" outlineLevel="0" collapsed="false">
      <c r="A374" s="31"/>
      <c r="B374" s="32"/>
      <c r="C374" s="32"/>
      <c r="D374" s="32"/>
      <c r="E374" s="33"/>
      <c r="F374" s="32"/>
      <c r="G374" s="9" t="str">
        <f aca="false">IF(COUNTA(A374:F374)=0,"",IF(OR(NOT(ISNUMBER(A374)),NOT(ISNUMBER(E374)),E374&lt;0,F374="",AND(B374&lt;&gt;"Gasto",B374&lt;&gt;"Aporte",B374&lt;&gt;"Traspaso",B374&lt;&gt;"Devolución"),AND(OR(B374="Gasto",B374="Traspaso"),COUNTIFS(Sobres!A16:A27,C374)&lt;&gt;1),AND(OR(B374="Aporte",B374="Devolución",B374="Traspaso"),COUNTIFS(Sobres!A16:A27,D374)&lt;&gt;1),AND(OR(B374="Aporte",B374="Devolución"),C374&lt;&gt;""),AND(B374="Gasto",D374&lt;&gt;""),AND(B374="Traspaso",C374=D374)),"REVISAR datos","Correcto"))</f>
        <v/>
      </c>
      <c r="H374" s="23" t="str">
        <f aca="false">IF(C374="","",IF(COUNTIFS(Sobres!A16:A27,C374)=1,INDEX(Sobres!B16:B27,MATCH(C374,Sobres!A16:A27,0)),"REVISAR clave"))</f>
        <v/>
      </c>
      <c r="I374" s="23" t="str">
        <f aca="false">IF(D374="","",IF(COUNTIFS(Sobres!A16:A27,D374)=1,INDEX(Sobres!B16:B27,MATCH(D374,Sobres!A16:A27,0)),"REVISAR clave"))</f>
        <v/>
      </c>
      <c r="J374" s="1" t="n">
        <f aca="false">IF(COUNTA(A374:F374)&gt;0,ROW(),0)</f>
        <v>0</v>
      </c>
    </row>
    <row r="375" customFormat="false" ht="30" hidden="false" customHeight="true" outlineLevel="0" collapsed="false">
      <c r="A375" s="31"/>
      <c r="B375" s="32"/>
      <c r="C375" s="32"/>
      <c r="D375" s="32"/>
      <c r="E375" s="33"/>
      <c r="F375" s="32"/>
      <c r="G375" s="9" t="str">
        <f aca="false">IF(COUNTA(A375:F375)=0,"",IF(OR(NOT(ISNUMBER(A375)),NOT(ISNUMBER(E375)),E375&lt;0,F375="",AND(B375&lt;&gt;"Gasto",B375&lt;&gt;"Aporte",B375&lt;&gt;"Traspaso",B375&lt;&gt;"Devolución"),AND(OR(B375="Gasto",B375="Traspaso"),COUNTIFS(Sobres!A16:A27,C375)&lt;&gt;1),AND(OR(B375="Aporte",B375="Devolución",B375="Traspaso"),COUNTIFS(Sobres!A16:A27,D375)&lt;&gt;1),AND(OR(B375="Aporte",B375="Devolución"),C375&lt;&gt;""),AND(B375="Gasto",D375&lt;&gt;""),AND(B375="Traspaso",C375=D375)),"REVISAR datos","Correcto"))</f>
        <v/>
      </c>
      <c r="H375" s="23" t="str">
        <f aca="false">IF(C375="","",IF(COUNTIFS(Sobres!A16:A27,C375)=1,INDEX(Sobres!B16:B27,MATCH(C375,Sobres!A16:A27,0)),"REVISAR clave"))</f>
        <v/>
      </c>
      <c r="I375" s="23" t="str">
        <f aca="false">IF(D375="","",IF(COUNTIFS(Sobres!A16:A27,D375)=1,INDEX(Sobres!B16:B27,MATCH(D375,Sobres!A16:A27,0)),"REVISAR clave"))</f>
        <v/>
      </c>
      <c r="J375" s="1" t="n">
        <f aca="false">IF(COUNTA(A375:F375)&gt;0,ROW(),0)</f>
        <v>0</v>
      </c>
    </row>
    <row r="376" customFormat="false" ht="30" hidden="false" customHeight="true" outlineLevel="0" collapsed="false">
      <c r="A376" s="31"/>
      <c r="B376" s="32"/>
      <c r="C376" s="32"/>
      <c r="D376" s="32"/>
      <c r="E376" s="33"/>
      <c r="F376" s="32"/>
      <c r="G376" s="9" t="str">
        <f aca="false">IF(COUNTA(A376:F376)=0,"",IF(OR(NOT(ISNUMBER(A376)),NOT(ISNUMBER(E376)),E376&lt;0,F376="",AND(B376&lt;&gt;"Gasto",B376&lt;&gt;"Aporte",B376&lt;&gt;"Traspaso",B376&lt;&gt;"Devolución"),AND(OR(B376="Gasto",B376="Traspaso"),COUNTIFS(Sobres!A16:A27,C376)&lt;&gt;1),AND(OR(B376="Aporte",B376="Devolución",B376="Traspaso"),COUNTIFS(Sobres!A16:A27,D376)&lt;&gt;1),AND(OR(B376="Aporte",B376="Devolución"),C376&lt;&gt;""),AND(B376="Gasto",D376&lt;&gt;""),AND(B376="Traspaso",C376=D376)),"REVISAR datos","Correcto"))</f>
        <v/>
      </c>
      <c r="H376" s="23" t="str">
        <f aca="false">IF(C376="","",IF(COUNTIFS(Sobres!A16:A27,C376)=1,INDEX(Sobres!B16:B27,MATCH(C376,Sobres!A16:A27,0)),"REVISAR clave"))</f>
        <v/>
      </c>
      <c r="I376" s="23" t="str">
        <f aca="false">IF(D376="","",IF(COUNTIFS(Sobres!A16:A27,D376)=1,INDEX(Sobres!B16:B27,MATCH(D376,Sobres!A16:A27,0)),"REVISAR clave"))</f>
        <v/>
      </c>
      <c r="J376" s="1" t="n">
        <f aca="false">IF(COUNTA(A376:F376)&gt;0,ROW(),0)</f>
        <v>0</v>
      </c>
    </row>
    <row r="377" customFormat="false" ht="30" hidden="false" customHeight="true" outlineLevel="0" collapsed="false">
      <c r="A377" s="31"/>
      <c r="B377" s="32"/>
      <c r="C377" s="32"/>
      <c r="D377" s="32"/>
      <c r="E377" s="33"/>
      <c r="F377" s="32"/>
      <c r="G377" s="9" t="str">
        <f aca="false">IF(COUNTA(A377:F377)=0,"",IF(OR(NOT(ISNUMBER(A377)),NOT(ISNUMBER(E377)),E377&lt;0,F377="",AND(B377&lt;&gt;"Gasto",B377&lt;&gt;"Aporte",B377&lt;&gt;"Traspaso",B377&lt;&gt;"Devolución"),AND(OR(B377="Gasto",B377="Traspaso"),COUNTIFS(Sobres!A16:A27,C377)&lt;&gt;1),AND(OR(B377="Aporte",B377="Devolución",B377="Traspaso"),COUNTIFS(Sobres!A16:A27,D377)&lt;&gt;1),AND(OR(B377="Aporte",B377="Devolución"),C377&lt;&gt;""),AND(B377="Gasto",D377&lt;&gt;""),AND(B377="Traspaso",C377=D377)),"REVISAR datos","Correcto"))</f>
        <v/>
      </c>
      <c r="H377" s="23" t="str">
        <f aca="false">IF(C377="","",IF(COUNTIFS(Sobres!A16:A27,C377)=1,INDEX(Sobres!B16:B27,MATCH(C377,Sobres!A16:A27,0)),"REVISAR clave"))</f>
        <v/>
      </c>
      <c r="I377" s="23" t="str">
        <f aca="false">IF(D377="","",IF(COUNTIFS(Sobres!A16:A27,D377)=1,INDEX(Sobres!B16:B27,MATCH(D377,Sobres!A16:A27,0)),"REVISAR clave"))</f>
        <v/>
      </c>
      <c r="J377" s="1" t="n">
        <f aca="false">IF(COUNTA(A377:F377)&gt;0,ROW(),0)</f>
        <v>0</v>
      </c>
    </row>
    <row r="378" customFormat="false" ht="30" hidden="false" customHeight="true" outlineLevel="0" collapsed="false">
      <c r="A378" s="31"/>
      <c r="B378" s="32"/>
      <c r="C378" s="32"/>
      <c r="D378" s="32"/>
      <c r="E378" s="33"/>
      <c r="F378" s="32"/>
      <c r="G378" s="9" t="str">
        <f aca="false">IF(COUNTA(A378:F378)=0,"",IF(OR(NOT(ISNUMBER(A378)),NOT(ISNUMBER(E378)),E378&lt;0,F378="",AND(B378&lt;&gt;"Gasto",B378&lt;&gt;"Aporte",B378&lt;&gt;"Traspaso",B378&lt;&gt;"Devolución"),AND(OR(B378="Gasto",B378="Traspaso"),COUNTIFS(Sobres!A16:A27,C378)&lt;&gt;1),AND(OR(B378="Aporte",B378="Devolución",B378="Traspaso"),COUNTIFS(Sobres!A16:A27,D378)&lt;&gt;1),AND(OR(B378="Aporte",B378="Devolución"),C378&lt;&gt;""),AND(B378="Gasto",D378&lt;&gt;""),AND(B378="Traspaso",C378=D378)),"REVISAR datos","Correcto"))</f>
        <v/>
      </c>
      <c r="H378" s="23" t="str">
        <f aca="false">IF(C378="","",IF(COUNTIFS(Sobres!A16:A27,C378)=1,INDEX(Sobres!B16:B27,MATCH(C378,Sobres!A16:A27,0)),"REVISAR clave"))</f>
        <v/>
      </c>
      <c r="I378" s="23" t="str">
        <f aca="false">IF(D378="","",IF(COUNTIFS(Sobres!A16:A27,D378)=1,INDEX(Sobres!B16:B27,MATCH(D378,Sobres!A16:A27,0)),"REVISAR clave"))</f>
        <v/>
      </c>
      <c r="J378" s="1" t="n">
        <f aca="false">IF(COUNTA(A378:F378)&gt;0,ROW(),0)</f>
        <v>0</v>
      </c>
    </row>
    <row r="379" customFormat="false" ht="30" hidden="false" customHeight="true" outlineLevel="0" collapsed="false">
      <c r="A379" s="31"/>
      <c r="B379" s="32"/>
      <c r="C379" s="32"/>
      <c r="D379" s="32"/>
      <c r="E379" s="33"/>
      <c r="F379" s="32"/>
      <c r="G379" s="9" t="str">
        <f aca="false">IF(COUNTA(A379:F379)=0,"",IF(OR(NOT(ISNUMBER(A379)),NOT(ISNUMBER(E379)),E379&lt;0,F379="",AND(B379&lt;&gt;"Gasto",B379&lt;&gt;"Aporte",B379&lt;&gt;"Traspaso",B379&lt;&gt;"Devolución"),AND(OR(B379="Gasto",B379="Traspaso"),COUNTIFS(Sobres!A16:A27,C379)&lt;&gt;1),AND(OR(B379="Aporte",B379="Devolución",B379="Traspaso"),COUNTIFS(Sobres!A16:A27,D379)&lt;&gt;1),AND(OR(B379="Aporte",B379="Devolución"),C379&lt;&gt;""),AND(B379="Gasto",D379&lt;&gt;""),AND(B379="Traspaso",C379=D379)),"REVISAR datos","Correcto"))</f>
        <v/>
      </c>
      <c r="H379" s="23" t="str">
        <f aca="false">IF(C379="","",IF(COUNTIFS(Sobres!A16:A27,C379)=1,INDEX(Sobres!B16:B27,MATCH(C379,Sobres!A16:A27,0)),"REVISAR clave"))</f>
        <v/>
      </c>
      <c r="I379" s="23" t="str">
        <f aca="false">IF(D379="","",IF(COUNTIFS(Sobres!A16:A27,D379)=1,INDEX(Sobres!B16:B27,MATCH(D379,Sobres!A16:A27,0)),"REVISAR clave"))</f>
        <v/>
      </c>
      <c r="J379" s="1" t="n">
        <f aca="false">IF(COUNTA(A379:F379)&gt;0,ROW(),0)</f>
        <v>0</v>
      </c>
    </row>
    <row r="380" customFormat="false" ht="30" hidden="false" customHeight="true" outlineLevel="0" collapsed="false">
      <c r="A380" s="31"/>
      <c r="B380" s="32"/>
      <c r="C380" s="32"/>
      <c r="D380" s="32"/>
      <c r="E380" s="33"/>
      <c r="F380" s="32"/>
      <c r="G380" s="9" t="str">
        <f aca="false">IF(COUNTA(A380:F380)=0,"",IF(OR(NOT(ISNUMBER(A380)),NOT(ISNUMBER(E380)),E380&lt;0,F380="",AND(B380&lt;&gt;"Gasto",B380&lt;&gt;"Aporte",B380&lt;&gt;"Traspaso",B380&lt;&gt;"Devolución"),AND(OR(B380="Gasto",B380="Traspaso"),COUNTIFS(Sobres!A16:A27,C380)&lt;&gt;1),AND(OR(B380="Aporte",B380="Devolución",B380="Traspaso"),COUNTIFS(Sobres!A16:A27,D380)&lt;&gt;1),AND(OR(B380="Aporte",B380="Devolución"),C380&lt;&gt;""),AND(B380="Gasto",D380&lt;&gt;""),AND(B380="Traspaso",C380=D380)),"REVISAR datos","Correcto"))</f>
        <v/>
      </c>
      <c r="H380" s="23" t="str">
        <f aca="false">IF(C380="","",IF(COUNTIFS(Sobres!A16:A27,C380)=1,INDEX(Sobres!B16:B27,MATCH(C380,Sobres!A16:A27,0)),"REVISAR clave"))</f>
        <v/>
      </c>
      <c r="I380" s="23" t="str">
        <f aca="false">IF(D380="","",IF(COUNTIFS(Sobres!A16:A27,D380)=1,INDEX(Sobres!B16:B27,MATCH(D380,Sobres!A16:A27,0)),"REVISAR clave"))</f>
        <v/>
      </c>
      <c r="J380" s="1" t="n">
        <f aca="false">IF(COUNTA(A380:F380)&gt;0,ROW(),0)</f>
        <v>0</v>
      </c>
    </row>
    <row r="381" customFormat="false" ht="30" hidden="false" customHeight="true" outlineLevel="0" collapsed="false">
      <c r="A381" s="31"/>
      <c r="B381" s="32"/>
      <c r="C381" s="32"/>
      <c r="D381" s="32"/>
      <c r="E381" s="33"/>
      <c r="F381" s="32"/>
      <c r="G381" s="9" t="str">
        <f aca="false">IF(COUNTA(A381:F381)=0,"",IF(OR(NOT(ISNUMBER(A381)),NOT(ISNUMBER(E381)),E381&lt;0,F381="",AND(B381&lt;&gt;"Gasto",B381&lt;&gt;"Aporte",B381&lt;&gt;"Traspaso",B381&lt;&gt;"Devolución"),AND(OR(B381="Gasto",B381="Traspaso"),COUNTIFS(Sobres!A16:A27,C381)&lt;&gt;1),AND(OR(B381="Aporte",B381="Devolución",B381="Traspaso"),COUNTIFS(Sobres!A16:A27,D381)&lt;&gt;1),AND(OR(B381="Aporte",B381="Devolución"),C381&lt;&gt;""),AND(B381="Gasto",D381&lt;&gt;""),AND(B381="Traspaso",C381=D381)),"REVISAR datos","Correcto"))</f>
        <v/>
      </c>
      <c r="H381" s="23" t="str">
        <f aca="false">IF(C381="","",IF(COUNTIFS(Sobres!A16:A27,C381)=1,INDEX(Sobres!B16:B27,MATCH(C381,Sobres!A16:A27,0)),"REVISAR clave"))</f>
        <v/>
      </c>
      <c r="I381" s="23" t="str">
        <f aca="false">IF(D381="","",IF(COUNTIFS(Sobres!A16:A27,D381)=1,INDEX(Sobres!B16:B27,MATCH(D381,Sobres!A16:A27,0)),"REVISAR clave"))</f>
        <v/>
      </c>
      <c r="J381" s="1" t="n">
        <f aca="false">IF(COUNTA(A381:F381)&gt;0,ROW(),0)</f>
        <v>0</v>
      </c>
    </row>
    <row r="382" customFormat="false" ht="30" hidden="false" customHeight="true" outlineLevel="0" collapsed="false">
      <c r="A382" s="31"/>
      <c r="B382" s="32"/>
      <c r="C382" s="32"/>
      <c r="D382" s="32"/>
      <c r="E382" s="33"/>
      <c r="F382" s="32"/>
      <c r="G382" s="9" t="str">
        <f aca="false">IF(COUNTA(A382:F382)=0,"",IF(OR(NOT(ISNUMBER(A382)),NOT(ISNUMBER(E382)),E382&lt;0,F382="",AND(B382&lt;&gt;"Gasto",B382&lt;&gt;"Aporte",B382&lt;&gt;"Traspaso",B382&lt;&gt;"Devolución"),AND(OR(B382="Gasto",B382="Traspaso"),COUNTIFS(Sobres!A16:A27,C382)&lt;&gt;1),AND(OR(B382="Aporte",B382="Devolución",B382="Traspaso"),COUNTIFS(Sobres!A16:A27,D382)&lt;&gt;1),AND(OR(B382="Aporte",B382="Devolución"),C382&lt;&gt;""),AND(B382="Gasto",D382&lt;&gt;""),AND(B382="Traspaso",C382=D382)),"REVISAR datos","Correcto"))</f>
        <v/>
      </c>
      <c r="H382" s="23" t="str">
        <f aca="false">IF(C382="","",IF(COUNTIFS(Sobres!A16:A27,C382)=1,INDEX(Sobres!B16:B27,MATCH(C382,Sobres!A16:A27,0)),"REVISAR clave"))</f>
        <v/>
      </c>
      <c r="I382" s="23" t="str">
        <f aca="false">IF(D382="","",IF(COUNTIFS(Sobres!A16:A27,D382)=1,INDEX(Sobres!B16:B27,MATCH(D382,Sobres!A16:A27,0)),"REVISAR clave"))</f>
        <v/>
      </c>
      <c r="J382" s="1" t="n">
        <f aca="false">IF(COUNTA(A382:F382)&gt;0,ROW(),0)</f>
        <v>0</v>
      </c>
    </row>
    <row r="383" customFormat="false" ht="30" hidden="false" customHeight="true" outlineLevel="0" collapsed="false">
      <c r="A383" s="31"/>
      <c r="B383" s="32"/>
      <c r="C383" s="32"/>
      <c r="D383" s="32"/>
      <c r="E383" s="33"/>
      <c r="F383" s="32"/>
      <c r="G383" s="9" t="str">
        <f aca="false">IF(COUNTA(A383:F383)=0,"",IF(OR(NOT(ISNUMBER(A383)),NOT(ISNUMBER(E383)),E383&lt;0,F383="",AND(B383&lt;&gt;"Gasto",B383&lt;&gt;"Aporte",B383&lt;&gt;"Traspaso",B383&lt;&gt;"Devolución"),AND(OR(B383="Gasto",B383="Traspaso"),COUNTIFS(Sobres!A16:A27,C383)&lt;&gt;1),AND(OR(B383="Aporte",B383="Devolución",B383="Traspaso"),COUNTIFS(Sobres!A16:A27,D383)&lt;&gt;1),AND(OR(B383="Aporte",B383="Devolución"),C383&lt;&gt;""),AND(B383="Gasto",D383&lt;&gt;""),AND(B383="Traspaso",C383=D383)),"REVISAR datos","Correcto"))</f>
        <v/>
      </c>
      <c r="H383" s="23" t="str">
        <f aca="false">IF(C383="","",IF(COUNTIFS(Sobres!A16:A27,C383)=1,INDEX(Sobres!B16:B27,MATCH(C383,Sobres!A16:A27,0)),"REVISAR clave"))</f>
        <v/>
      </c>
      <c r="I383" s="23" t="str">
        <f aca="false">IF(D383="","",IF(COUNTIFS(Sobres!A16:A27,D383)=1,INDEX(Sobres!B16:B27,MATCH(D383,Sobres!A16:A27,0)),"REVISAR clave"))</f>
        <v/>
      </c>
      <c r="J383" s="1" t="n">
        <f aca="false">IF(COUNTA(A383:F383)&gt;0,ROW(),0)</f>
        <v>0</v>
      </c>
    </row>
    <row r="384" customFormat="false" ht="30" hidden="false" customHeight="true" outlineLevel="0" collapsed="false">
      <c r="A384" s="31"/>
      <c r="B384" s="32"/>
      <c r="C384" s="32"/>
      <c r="D384" s="32"/>
      <c r="E384" s="33"/>
      <c r="F384" s="32"/>
      <c r="G384" s="9" t="str">
        <f aca="false">IF(COUNTA(A384:F384)=0,"",IF(OR(NOT(ISNUMBER(A384)),NOT(ISNUMBER(E384)),E384&lt;0,F384="",AND(B384&lt;&gt;"Gasto",B384&lt;&gt;"Aporte",B384&lt;&gt;"Traspaso",B384&lt;&gt;"Devolución"),AND(OR(B384="Gasto",B384="Traspaso"),COUNTIFS(Sobres!A16:A27,C384)&lt;&gt;1),AND(OR(B384="Aporte",B384="Devolución",B384="Traspaso"),COUNTIFS(Sobres!A16:A27,D384)&lt;&gt;1),AND(OR(B384="Aporte",B384="Devolución"),C384&lt;&gt;""),AND(B384="Gasto",D384&lt;&gt;""),AND(B384="Traspaso",C384=D384)),"REVISAR datos","Correcto"))</f>
        <v/>
      </c>
      <c r="H384" s="23" t="str">
        <f aca="false">IF(C384="","",IF(COUNTIFS(Sobres!A16:A27,C384)=1,INDEX(Sobres!B16:B27,MATCH(C384,Sobres!A16:A27,0)),"REVISAR clave"))</f>
        <v/>
      </c>
      <c r="I384" s="23" t="str">
        <f aca="false">IF(D384="","",IF(COUNTIFS(Sobres!A16:A27,D384)=1,INDEX(Sobres!B16:B27,MATCH(D384,Sobres!A16:A27,0)),"REVISAR clave"))</f>
        <v/>
      </c>
      <c r="J384" s="1" t="n">
        <f aca="false">IF(COUNTA(A384:F384)&gt;0,ROW(),0)</f>
        <v>0</v>
      </c>
    </row>
    <row r="385" customFormat="false" ht="30" hidden="false" customHeight="true" outlineLevel="0" collapsed="false">
      <c r="A385" s="31"/>
      <c r="B385" s="32"/>
      <c r="C385" s="32"/>
      <c r="D385" s="32"/>
      <c r="E385" s="33"/>
      <c r="F385" s="32"/>
      <c r="G385" s="9" t="str">
        <f aca="false">IF(COUNTA(A385:F385)=0,"",IF(OR(NOT(ISNUMBER(A385)),NOT(ISNUMBER(E385)),E385&lt;0,F385="",AND(B385&lt;&gt;"Gasto",B385&lt;&gt;"Aporte",B385&lt;&gt;"Traspaso",B385&lt;&gt;"Devolución"),AND(OR(B385="Gasto",B385="Traspaso"),COUNTIFS(Sobres!A16:A27,C385)&lt;&gt;1),AND(OR(B385="Aporte",B385="Devolución",B385="Traspaso"),COUNTIFS(Sobres!A16:A27,D385)&lt;&gt;1),AND(OR(B385="Aporte",B385="Devolución"),C385&lt;&gt;""),AND(B385="Gasto",D385&lt;&gt;""),AND(B385="Traspaso",C385=D385)),"REVISAR datos","Correcto"))</f>
        <v/>
      </c>
      <c r="H385" s="23" t="str">
        <f aca="false">IF(C385="","",IF(COUNTIFS(Sobres!A16:A27,C385)=1,INDEX(Sobres!B16:B27,MATCH(C385,Sobres!A16:A27,0)),"REVISAR clave"))</f>
        <v/>
      </c>
      <c r="I385" s="23" t="str">
        <f aca="false">IF(D385="","",IF(COUNTIFS(Sobres!A16:A27,D385)=1,INDEX(Sobres!B16:B27,MATCH(D385,Sobres!A16:A27,0)),"REVISAR clave"))</f>
        <v/>
      </c>
      <c r="J385" s="1" t="n">
        <f aca="false">IF(COUNTA(A385:F385)&gt;0,ROW(),0)</f>
        <v>0</v>
      </c>
    </row>
    <row r="386" customFormat="false" ht="30" hidden="false" customHeight="true" outlineLevel="0" collapsed="false">
      <c r="A386" s="31"/>
      <c r="B386" s="32"/>
      <c r="C386" s="32"/>
      <c r="D386" s="32"/>
      <c r="E386" s="33"/>
      <c r="F386" s="32"/>
      <c r="G386" s="9" t="str">
        <f aca="false">IF(COUNTA(A386:F386)=0,"",IF(OR(NOT(ISNUMBER(A386)),NOT(ISNUMBER(E386)),E386&lt;0,F386="",AND(B386&lt;&gt;"Gasto",B386&lt;&gt;"Aporte",B386&lt;&gt;"Traspaso",B386&lt;&gt;"Devolución"),AND(OR(B386="Gasto",B386="Traspaso"),COUNTIFS(Sobres!A16:A27,C386)&lt;&gt;1),AND(OR(B386="Aporte",B386="Devolución",B386="Traspaso"),COUNTIFS(Sobres!A16:A27,D386)&lt;&gt;1),AND(OR(B386="Aporte",B386="Devolución"),C386&lt;&gt;""),AND(B386="Gasto",D386&lt;&gt;""),AND(B386="Traspaso",C386=D386)),"REVISAR datos","Correcto"))</f>
        <v/>
      </c>
      <c r="H386" s="23" t="str">
        <f aca="false">IF(C386="","",IF(COUNTIFS(Sobres!A16:A27,C386)=1,INDEX(Sobres!B16:B27,MATCH(C386,Sobres!A16:A27,0)),"REVISAR clave"))</f>
        <v/>
      </c>
      <c r="I386" s="23" t="str">
        <f aca="false">IF(D386="","",IF(COUNTIFS(Sobres!A16:A27,D386)=1,INDEX(Sobres!B16:B27,MATCH(D386,Sobres!A16:A27,0)),"REVISAR clave"))</f>
        <v/>
      </c>
      <c r="J386" s="1" t="n">
        <f aca="false">IF(COUNTA(A386:F386)&gt;0,ROW(),0)</f>
        <v>0</v>
      </c>
    </row>
    <row r="387" customFormat="false" ht="30" hidden="false" customHeight="true" outlineLevel="0" collapsed="false">
      <c r="A387" s="31"/>
      <c r="B387" s="32"/>
      <c r="C387" s="32"/>
      <c r="D387" s="32"/>
      <c r="E387" s="33"/>
      <c r="F387" s="32"/>
      <c r="G387" s="9" t="str">
        <f aca="false">IF(COUNTA(A387:F387)=0,"",IF(OR(NOT(ISNUMBER(A387)),NOT(ISNUMBER(E387)),E387&lt;0,F387="",AND(B387&lt;&gt;"Gasto",B387&lt;&gt;"Aporte",B387&lt;&gt;"Traspaso",B387&lt;&gt;"Devolución"),AND(OR(B387="Gasto",B387="Traspaso"),COUNTIFS(Sobres!A16:A27,C387)&lt;&gt;1),AND(OR(B387="Aporte",B387="Devolución",B387="Traspaso"),COUNTIFS(Sobres!A16:A27,D387)&lt;&gt;1),AND(OR(B387="Aporte",B387="Devolución"),C387&lt;&gt;""),AND(B387="Gasto",D387&lt;&gt;""),AND(B387="Traspaso",C387=D387)),"REVISAR datos","Correcto"))</f>
        <v/>
      </c>
      <c r="H387" s="23" t="str">
        <f aca="false">IF(C387="","",IF(COUNTIFS(Sobres!A16:A27,C387)=1,INDEX(Sobres!B16:B27,MATCH(C387,Sobres!A16:A27,0)),"REVISAR clave"))</f>
        <v/>
      </c>
      <c r="I387" s="23" t="str">
        <f aca="false">IF(D387="","",IF(COUNTIFS(Sobres!A16:A27,D387)=1,INDEX(Sobres!B16:B27,MATCH(D387,Sobres!A16:A27,0)),"REVISAR clave"))</f>
        <v/>
      </c>
      <c r="J387" s="1" t="n">
        <f aca="false">IF(COUNTA(A387:F387)&gt;0,ROW(),0)</f>
        <v>0</v>
      </c>
    </row>
    <row r="388" customFormat="false" ht="30" hidden="false" customHeight="true" outlineLevel="0" collapsed="false">
      <c r="A388" s="31"/>
      <c r="B388" s="32"/>
      <c r="C388" s="32"/>
      <c r="D388" s="32"/>
      <c r="E388" s="33"/>
      <c r="F388" s="32"/>
      <c r="G388" s="9" t="str">
        <f aca="false">IF(COUNTA(A388:F388)=0,"",IF(OR(NOT(ISNUMBER(A388)),NOT(ISNUMBER(E388)),E388&lt;0,F388="",AND(B388&lt;&gt;"Gasto",B388&lt;&gt;"Aporte",B388&lt;&gt;"Traspaso",B388&lt;&gt;"Devolución"),AND(OR(B388="Gasto",B388="Traspaso"),COUNTIFS(Sobres!A16:A27,C388)&lt;&gt;1),AND(OR(B388="Aporte",B388="Devolución",B388="Traspaso"),COUNTIFS(Sobres!A16:A27,D388)&lt;&gt;1),AND(OR(B388="Aporte",B388="Devolución"),C388&lt;&gt;""),AND(B388="Gasto",D388&lt;&gt;""),AND(B388="Traspaso",C388=D388)),"REVISAR datos","Correcto"))</f>
        <v/>
      </c>
      <c r="H388" s="23" t="str">
        <f aca="false">IF(C388="","",IF(COUNTIFS(Sobres!A16:A27,C388)=1,INDEX(Sobres!B16:B27,MATCH(C388,Sobres!A16:A27,0)),"REVISAR clave"))</f>
        <v/>
      </c>
      <c r="I388" s="23" t="str">
        <f aca="false">IF(D388="","",IF(COUNTIFS(Sobres!A16:A27,D388)=1,INDEX(Sobres!B16:B27,MATCH(D388,Sobres!A16:A27,0)),"REVISAR clave"))</f>
        <v/>
      </c>
      <c r="J388" s="1" t="n">
        <f aca="false">IF(COUNTA(A388:F388)&gt;0,ROW(),0)</f>
        <v>0</v>
      </c>
    </row>
    <row r="389" customFormat="false" ht="30" hidden="false" customHeight="true" outlineLevel="0" collapsed="false">
      <c r="A389" s="31"/>
      <c r="B389" s="32"/>
      <c r="C389" s="32"/>
      <c r="D389" s="32"/>
      <c r="E389" s="33"/>
      <c r="F389" s="32"/>
      <c r="G389" s="9" t="str">
        <f aca="false">IF(COUNTA(A389:F389)=0,"",IF(OR(NOT(ISNUMBER(A389)),NOT(ISNUMBER(E389)),E389&lt;0,F389="",AND(B389&lt;&gt;"Gasto",B389&lt;&gt;"Aporte",B389&lt;&gt;"Traspaso",B389&lt;&gt;"Devolución"),AND(OR(B389="Gasto",B389="Traspaso"),COUNTIFS(Sobres!A16:A27,C389)&lt;&gt;1),AND(OR(B389="Aporte",B389="Devolución",B389="Traspaso"),COUNTIFS(Sobres!A16:A27,D389)&lt;&gt;1),AND(OR(B389="Aporte",B389="Devolución"),C389&lt;&gt;""),AND(B389="Gasto",D389&lt;&gt;""),AND(B389="Traspaso",C389=D389)),"REVISAR datos","Correcto"))</f>
        <v/>
      </c>
      <c r="H389" s="23" t="str">
        <f aca="false">IF(C389="","",IF(COUNTIFS(Sobres!A16:A27,C389)=1,INDEX(Sobres!B16:B27,MATCH(C389,Sobres!A16:A27,0)),"REVISAR clave"))</f>
        <v/>
      </c>
      <c r="I389" s="23" t="str">
        <f aca="false">IF(D389="","",IF(COUNTIFS(Sobres!A16:A27,D389)=1,INDEX(Sobres!B16:B27,MATCH(D389,Sobres!A16:A27,0)),"REVISAR clave"))</f>
        <v/>
      </c>
      <c r="J389" s="1" t="n">
        <f aca="false">IF(COUNTA(A389:F389)&gt;0,ROW(),0)</f>
        <v>0</v>
      </c>
    </row>
    <row r="390" customFormat="false" ht="30" hidden="false" customHeight="true" outlineLevel="0" collapsed="false">
      <c r="A390" s="31"/>
      <c r="B390" s="32"/>
      <c r="C390" s="32"/>
      <c r="D390" s="32"/>
      <c r="E390" s="33"/>
      <c r="F390" s="32"/>
      <c r="G390" s="9" t="str">
        <f aca="false">IF(COUNTA(A390:F390)=0,"",IF(OR(NOT(ISNUMBER(A390)),NOT(ISNUMBER(E390)),E390&lt;0,F390="",AND(B390&lt;&gt;"Gasto",B390&lt;&gt;"Aporte",B390&lt;&gt;"Traspaso",B390&lt;&gt;"Devolución"),AND(OR(B390="Gasto",B390="Traspaso"),COUNTIFS(Sobres!A16:A27,C390)&lt;&gt;1),AND(OR(B390="Aporte",B390="Devolución",B390="Traspaso"),COUNTIFS(Sobres!A16:A27,D390)&lt;&gt;1),AND(OR(B390="Aporte",B390="Devolución"),C390&lt;&gt;""),AND(B390="Gasto",D390&lt;&gt;""),AND(B390="Traspaso",C390=D390)),"REVISAR datos","Correcto"))</f>
        <v/>
      </c>
      <c r="H390" s="23" t="str">
        <f aca="false">IF(C390="","",IF(COUNTIFS(Sobres!A16:A27,C390)=1,INDEX(Sobres!B16:B27,MATCH(C390,Sobres!A16:A27,0)),"REVISAR clave"))</f>
        <v/>
      </c>
      <c r="I390" s="23" t="str">
        <f aca="false">IF(D390="","",IF(COUNTIFS(Sobres!A16:A27,D390)=1,INDEX(Sobres!B16:B27,MATCH(D390,Sobres!A16:A27,0)),"REVISAR clave"))</f>
        <v/>
      </c>
      <c r="J390" s="1" t="n">
        <f aca="false">IF(COUNTA(A390:F390)&gt;0,ROW(),0)</f>
        <v>0</v>
      </c>
    </row>
    <row r="391" customFormat="false" ht="30" hidden="false" customHeight="true" outlineLevel="0" collapsed="false">
      <c r="A391" s="31"/>
      <c r="B391" s="32"/>
      <c r="C391" s="32"/>
      <c r="D391" s="32"/>
      <c r="E391" s="33"/>
      <c r="F391" s="32"/>
      <c r="G391" s="9" t="str">
        <f aca="false">IF(COUNTA(A391:F391)=0,"",IF(OR(NOT(ISNUMBER(A391)),NOT(ISNUMBER(E391)),E391&lt;0,F391="",AND(B391&lt;&gt;"Gasto",B391&lt;&gt;"Aporte",B391&lt;&gt;"Traspaso",B391&lt;&gt;"Devolución"),AND(OR(B391="Gasto",B391="Traspaso"),COUNTIFS(Sobres!A16:A27,C391)&lt;&gt;1),AND(OR(B391="Aporte",B391="Devolución",B391="Traspaso"),COUNTIFS(Sobres!A16:A27,D391)&lt;&gt;1),AND(OR(B391="Aporte",B391="Devolución"),C391&lt;&gt;""),AND(B391="Gasto",D391&lt;&gt;""),AND(B391="Traspaso",C391=D391)),"REVISAR datos","Correcto"))</f>
        <v/>
      </c>
      <c r="H391" s="23" t="str">
        <f aca="false">IF(C391="","",IF(COUNTIFS(Sobres!A16:A27,C391)=1,INDEX(Sobres!B16:B27,MATCH(C391,Sobres!A16:A27,0)),"REVISAR clave"))</f>
        <v/>
      </c>
      <c r="I391" s="23" t="str">
        <f aca="false">IF(D391="","",IF(COUNTIFS(Sobres!A16:A27,D391)=1,INDEX(Sobres!B16:B27,MATCH(D391,Sobres!A16:A27,0)),"REVISAR clave"))</f>
        <v/>
      </c>
      <c r="J391" s="1" t="n">
        <f aca="false">IF(COUNTA(A391:F391)&gt;0,ROW(),0)</f>
        <v>0</v>
      </c>
    </row>
    <row r="392" customFormat="false" ht="30" hidden="false" customHeight="true" outlineLevel="0" collapsed="false">
      <c r="A392" s="31"/>
      <c r="B392" s="32"/>
      <c r="C392" s="32"/>
      <c r="D392" s="32"/>
      <c r="E392" s="33"/>
      <c r="F392" s="32"/>
      <c r="G392" s="9" t="str">
        <f aca="false">IF(COUNTA(A392:F392)=0,"",IF(OR(NOT(ISNUMBER(A392)),NOT(ISNUMBER(E392)),E392&lt;0,F392="",AND(B392&lt;&gt;"Gasto",B392&lt;&gt;"Aporte",B392&lt;&gt;"Traspaso",B392&lt;&gt;"Devolución"),AND(OR(B392="Gasto",B392="Traspaso"),COUNTIFS(Sobres!A16:A27,C392)&lt;&gt;1),AND(OR(B392="Aporte",B392="Devolución",B392="Traspaso"),COUNTIFS(Sobres!A16:A27,D392)&lt;&gt;1),AND(OR(B392="Aporte",B392="Devolución"),C392&lt;&gt;""),AND(B392="Gasto",D392&lt;&gt;""),AND(B392="Traspaso",C392=D392)),"REVISAR datos","Correcto"))</f>
        <v/>
      </c>
      <c r="H392" s="23" t="str">
        <f aca="false">IF(C392="","",IF(COUNTIFS(Sobres!A16:A27,C392)=1,INDEX(Sobres!B16:B27,MATCH(C392,Sobres!A16:A27,0)),"REVISAR clave"))</f>
        <v/>
      </c>
      <c r="I392" s="23" t="str">
        <f aca="false">IF(D392="","",IF(COUNTIFS(Sobres!A16:A27,D392)=1,INDEX(Sobres!B16:B27,MATCH(D392,Sobres!A16:A27,0)),"REVISAR clave"))</f>
        <v/>
      </c>
      <c r="J392" s="1" t="n">
        <f aca="false">IF(COUNTA(A392:F392)&gt;0,ROW(),0)</f>
        <v>0</v>
      </c>
    </row>
    <row r="393" customFormat="false" ht="30" hidden="false" customHeight="true" outlineLevel="0" collapsed="false">
      <c r="A393" s="31"/>
      <c r="B393" s="32"/>
      <c r="C393" s="32"/>
      <c r="D393" s="32"/>
      <c r="E393" s="33"/>
      <c r="F393" s="32"/>
      <c r="G393" s="9" t="str">
        <f aca="false">IF(COUNTA(A393:F393)=0,"",IF(OR(NOT(ISNUMBER(A393)),NOT(ISNUMBER(E393)),E393&lt;0,F393="",AND(B393&lt;&gt;"Gasto",B393&lt;&gt;"Aporte",B393&lt;&gt;"Traspaso",B393&lt;&gt;"Devolución"),AND(OR(B393="Gasto",B393="Traspaso"),COUNTIFS(Sobres!A16:A27,C393)&lt;&gt;1),AND(OR(B393="Aporte",B393="Devolución",B393="Traspaso"),COUNTIFS(Sobres!A16:A27,D393)&lt;&gt;1),AND(OR(B393="Aporte",B393="Devolución"),C393&lt;&gt;""),AND(B393="Gasto",D393&lt;&gt;""),AND(B393="Traspaso",C393=D393)),"REVISAR datos","Correcto"))</f>
        <v/>
      </c>
      <c r="H393" s="23" t="str">
        <f aca="false">IF(C393="","",IF(COUNTIFS(Sobres!A16:A27,C393)=1,INDEX(Sobres!B16:B27,MATCH(C393,Sobres!A16:A27,0)),"REVISAR clave"))</f>
        <v/>
      </c>
      <c r="I393" s="23" t="str">
        <f aca="false">IF(D393="","",IF(COUNTIFS(Sobres!A16:A27,D393)=1,INDEX(Sobres!B16:B27,MATCH(D393,Sobres!A16:A27,0)),"REVISAR clave"))</f>
        <v/>
      </c>
      <c r="J393" s="1" t="n">
        <f aca="false">IF(COUNTA(A393:F393)&gt;0,ROW(),0)</f>
        <v>0</v>
      </c>
    </row>
    <row r="394" customFormat="false" ht="30" hidden="false" customHeight="true" outlineLevel="0" collapsed="false">
      <c r="A394" s="31"/>
      <c r="B394" s="32"/>
      <c r="C394" s="32"/>
      <c r="D394" s="32"/>
      <c r="E394" s="33"/>
      <c r="F394" s="32"/>
      <c r="G394" s="9" t="str">
        <f aca="false">IF(COUNTA(A394:F394)=0,"",IF(OR(NOT(ISNUMBER(A394)),NOT(ISNUMBER(E394)),E394&lt;0,F394="",AND(B394&lt;&gt;"Gasto",B394&lt;&gt;"Aporte",B394&lt;&gt;"Traspaso",B394&lt;&gt;"Devolución"),AND(OR(B394="Gasto",B394="Traspaso"),COUNTIFS(Sobres!A16:A27,C394)&lt;&gt;1),AND(OR(B394="Aporte",B394="Devolución",B394="Traspaso"),COUNTIFS(Sobres!A16:A27,D394)&lt;&gt;1),AND(OR(B394="Aporte",B394="Devolución"),C394&lt;&gt;""),AND(B394="Gasto",D394&lt;&gt;""),AND(B394="Traspaso",C394=D394)),"REVISAR datos","Correcto"))</f>
        <v/>
      </c>
      <c r="H394" s="23" t="str">
        <f aca="false">IF(C394="","",IF(COUNTIFS(Sobres!A16:A27,C394)=1,INDEX(Sobres!B16:B27,MATCH(C394,Sobres!A16:A27,0)),"REVISAR clave"))</f>
        <v/>
      </c>
      <c r="I394" s="23" t="str">
        <f aca="false">IF(D394="","",IF(COUNTIFS(Sobres!A16:A27,D394)=1,INDEX(Sobres!B16:B27,MATCH(D394,Sobres!A16:A27,0)),"REVISAR clave"))</f>
        <v/>
      </c>
      <c r="J394" s="1" t="n">
        <f aca="false">IF(COUNTA(A394:F394)&gt;0,ROW(),0)</f>
        <v>0</v>
      </c>
    </row>
    <row r="395" customFormat="false" ht="30" hidden="false" customHeight="true" outlineLevel="0" collapsed="false">
      <c r="A395" s="31"/>
      <c r="B395" s="32"/>
      <c r="C395" s="32"/>
      <c r="D395" s="32"/>
      <c r="E395" s="33"/>
      <c r="F395" s="32"/>
      <c r="G395" s="9" t="str">
        <f aca="false">IF(COUNTA(A395:F395)=0,"",IF(OR(NOT(ISNUMBER(A395)),NOT(ISNUMBER(E395)),E395&lt;0,F395="",AND(B395&lt;&gt;"Gasto",B395&lt;&gt;"Aporte",B395&lt;&gt;"Traspaso",B395&lt;&gt;"Devolución"),AND(OR(B395="Gasto",B395="Traspaso"),COUNTIFS(Sobres!A16:A27,C395)&lt;&gt;1),AND(OR(B395="Aporte",B395="Devolución",B395="Traspaso"),COUNTIFS(Sobres!A16:A27,D395)&lt;&gt;1),AND(OR(B395="Aporte",B395="Devolución"),C395&lt;&gt;""),AND(B395="Gasto",D395&lt;&gt;""),AND(B395="Traspaso",C395=D395)),"REVISAR datos","Correcto"))</f>
        <v/>
      </c>
      <c r="H395" s="23" t="str">
        <f aca="false">IF(C395="","",IF(COUNTIFS(Sobres!A16:A27,C395)=1,INDEX(Sobres!B16:B27,MATCH(C395,Sobres!A16:A27,0)),"REVISAR clave"))</f>
        <v/>
      </c>
      <c r="I395" s="23" t="str">
        <f aca="false">IF(D395="","",IF(COUNTIFS(Sobres!A16:A27,D395)=1,INDEX(Sobres!B16:B27,MATCH(D395,Sobres!A16:A27,0)),"REVISAR clave"))</f>
        <v/>
      </c>
      <c r="J395" s="1" t="n">
        <f aca="false">IF(COUNTA(A395:F395)&gt;0,ROW(),0)</f>
        <v>0</v>
      </c>
    </row>
    <row r="396" customFormat="false" ht="30" hidden="false" customHeight="true" outlineLevel="0" collapsed="false">
      <c r="A396" s="31"/>
      <c r="B396" s="32"/>
      <c r="C396" s="32"/>
      <c r="D396" s="32"/>
      <c r="E396" s="33"/>
      <c r="F396" s="32"/>
      <c r="G396" s="9" t="str">
        <f aca="false">IF(COUNTA(A396:F396)=0,"",IF(OR(NOT(ISNUMBER(A396)),NOT(ISNUMBER(E396)),E396&lt;0,F396="",AND(B396&lt;&gt;"Gasto",B396&lt;&gt;"Aporte",B396&lt;&gt;"Traspaso",B396&lt;&gt;"Devolución"),AND(OR(B396="Gasto",B396="Traspaso"),COUNTIFS(Sobres!A16:A27,C396)&lt;&gt;1),AND(OR(B396="Aporte",B396="Devolución",B396="Traspaso"),COUNTIFS(Sobres!A16:A27,D396)&lt;&gt;1),AND(OR(B396="Aporte",B396="Devolución"),C396&lt;&gt;""),AND(B396="Gasto",D396&lt;&gt;""),AND(B396="Traspaso",C396=D396)),"REVISAR datos","Correcto"))</f>
        <v/>
      </c>
      <c r="H396" s="23" t="str">
        <f aca="false">IF(C396="","",IF(COUNTIFS(Sobres!A16:A27,C396)=1,INDEX(Sobres!B16:B27,MATCH(C396,Sobres!A16:A27,0)),"REVISAR clave"))</f>
        <v/>
      </c>
      <c r="I396" s="23" t="str">
        <f aca="false">IF(D396="","",IF(COUNTIFS(Sobres!A16:A27,D396)=1,INDEX(Sobres!B16:B27,MATCH(D396,Sobres!A16:A27,0)),"REVISAR clave"))</f>
        <v/>
      </c>
      <c r="J396" s="1" t="n">
        <f aca="false">IF(COUNTA(A396:F396)&gt;0,ROW(),0)</f>
        <v>0</v>
      </c>
    </row>
    <row r="397" customFormat="false" ht="30" hidden="false" customHeight="true" outlineLevel="0" collapsed="false">
      <c r="A397" s="31"/>
      <c r="B397" s="32"/>
      <c r="C397" s="32"/>
      <c r="D397" s="32"/>
      <c r="E397" s="33"/>
      <c r="F397" s="32"/>
      <c r="G397" s="9" t="str">
        <f aca="false">IF(COUNTA(A397:F397)=0,"",IF(OR(NOT(ISNUMBER(A397)),NOT(ISNUMBER(E397)),E397&lt;0,F397="",AND(B397&lt;&gt;"Gasto",B397&lt;&gt;"Aporte",B397&lt;&gt;"Traspaso",B397&lt;&gt;"Devolución"),AND(OR(B397="Gasto",B397="Traspaso"),COUNTIFS(Sobres!A16:A27,C397)&lt;&gt;1),AND(OR(B397="Aporte",B397="Devolución",B397="Traspaso"),COUNTIFS(Sobres!A16:A27,D397)&lt;&gt;1),AND(OR(B397="Aporte",B397="Devolución"),C397&lt;&gt;""),AND(B397="Gasto",D397&lt;&gt;""),AND(B397="Traspaso",C397=D397)),"REVISAR datos","Correcto"))</f>
        <v/>
      </c>
      <c r="H397" s="23" t="str">
        <f aca="false">IF(C397="","",IF(COUNTIFS(Sobres!A16:A27,C397)=1,INDEX(Sobres!B16:B27,MATCH(C397,Sobres!A16:A27,0)),"REVISAR clave"))</f>
        <v/>
      </c>
      <c r="I397" s="23" t="str">
        <f aca="false">IF(D397="","",IF(COUNTIFS(Sobres!A16:A27,D397)=1,INDEX(Sobres!B16:B27,MATCH(D397,Sobres!A16:A27,0)),"REVISAR clave"))</f>
        <v/>
      </c>
      <c r="J397" s="1" t="n">
        <f aca="false">IF(COUNTA(A397:F397)&gt;0,ROW(),0)</f>
        <v>0</v>
      </c>
    </row>
    <row r="398" customFormat="false" ht="30" hidden="false" customHeight="true" outlineLevel="0" collapsed="false">
      <c r="A398" s="31"/>
      <c r="B398" s="32"/>
      <c r="C398" s="32"/>
      <c r="D398" s="32"/>
      <c r="E398" s="33"/>
      <c r="F398" s="32"/>
      <c r="G398" s="9" t="str">
        <f aca="false">IF(COUNTA(A398:F398)=0,"",IF(OR(NOT(ISNUMBER(A398)),NOT(ISNUMBER(E398)),E398&lt;0,F398="",AND(B398&lt;&gt;"Gasto",B398&lt;&gt;"Aporte",B398&lt;&gt;"Traspaso",B398&lt;&gt;"Devolución"),AND(OR(B398="Gasto",B398="Traspaso"),COUNTIFS(Sobres!A16:A27,C398)&lt;&gt;1),AND(OR(B398="Aporte",B398="Devolución",B398="Traspaso"),COUNTIFS(Sobres!A16:A27,D398)&lt;&gt;1),AND(OR(B398="Aporte",B398="Devolución"),C398&lt;&gt;""),AND(B398="Gasto",D398&lt;&gt;""),AND(B398="Traspaso",C398=D398)),"REVISAR datos","Correcto"))</f>
        <v/>
      </c>
      <c r="H398" s="23" t="str">
        <f aca="false">IF(C398="","",IF(COUNTIFS(Sobres!A16:A27,C398)=1,INDEX(Sobres!B16:B27,MATCH(C398,Sobres!A16:A27,0)),"REVISAR clave"))</f>
        <v/>
      </c>
      <c r="I398" s="23" t="str">
        <f aca="false">IF(D398="","",IF(COUNTIFS(Sobres!A16:A27,D398)=1,INDEX(Sobres!B16:B27,MATCH(D398,Sobres!A16:A27,0)),"REVISAR clave"))</f>
        <v/>
      </c>
      <c r="J398" s="1" t="n">
        <f aca="false">IF(COUNTA(A398:F398)&gt;0,ROW(),0)</f>
        <v>0</v>
      </c>
    </row>
    <row r="399" customFormat="false" ht="30" hidden="false" customHeight="true" outlineLevel="0" collapsed="false">
      <c r="A399" s="31"/>
      <c r="B399" s="32"/>
      <c r="C399" s="32"/>
      <c r="D399" s="32"/>
      <c r="E399" s="33"/>
      <c r="F399" s="32"/>
      <c r="G399" s="9" t="str">
        <f aca="false">IF(COUNTA(A399:F399)=0,"",IF(OR(NOT(ISNUMBER(A399)),NOT(ISNUMBER(E399)),E399&lt;0,F399="",AND(B399&lt;&gt;"Gasto",B399&lt;&gt;"Aporte",B399&lt;&gt;"Traspaso",B399&lt;&gt;"Devolución"),AND(OR(B399="Gasto",B399="Traspaso"),COUNTIFS(Sobres!A16:A27,C399)&lt;&gt;1),AND(OR(B399="Aporte",B399="Devolución",B399="Traspaso"),COUNTIFS(Sobres!A16:A27,D399)&lt;&gt;1),AND(OR(B399="Aporte",B399="Devolución"),C399&lt;&gt;""),AND(B399="Gasto",D399&lt;&gt;""),AND(B399="Traspaso",C399=D399)),"REVISAR datos","Correcto"))</f>
        <v/>
      </c>
      <c r="H399" s="23" t="str">
        <f aca="false">IF(C399="","",IF(COUNTIFS(Sobres!A16:A27,C399)=1,INDEX(Sobres!B16:B27,MATCH(C399,Sobres!A16:A27,0)),"REVISAR clave"))</f>
        <v/>
      </c>
      <c r="I399" s="23" t="str">
        <f aca="false">IF(D399="","",IF(COUNTIFS(Sobres!A16:A27,D399)=1,INDEX(Sobres!B16:B27,MATCH(D399,Sobres!A16:A27,0)),"REVISAR clave"))</f>
        <v/>
      </c>
      <c r="J399" s="1" t="n">
        <f aca="false">IF(COUNTA(A399:F399)&gt;0,ROW(),0)</f>
        <v>0</v>
      </c>
    </row>
    <row r="400" customFormat="false" ht="30" hidden="false" customHeight="true" outlineLevel="0" collapsed="false">
      <c r="A400" s="31"/>
      <c r="B400" s="32"/>
      <c r="C400" s="32"/>
      <c r="D400" s="32"/>
      <c r="E400" s="33"/>
      <c r="F400" s="32"/>
      <c r="G400" s="9" t="str">
        <f aca="false">IF(COUNTA(A400:F400)=0,"",IF(OR(NOT(ISNUMBER(A400)),NOT(ISNUMBER(E400)),E400&lt;0,F400="",AND(B400&lt;&gt;"Gasto",B400&lt;&gt;"Aporte",B400&lt;&gt;"Traspaso",B400&lt;&gt;"Devolución"),AND(OR(B400="Gasto",B400="Traspaso"),COUNTIFS(Sobres!A16:A27,C400)&lt;&gt;1),AND(OR(B400="Aporte",B400="Devolución",B400="Traspaso"),COUNTIFS(Sobres!A16:A27,D400)&lt;&gt;1),AND(OR(B400="Aporte",B400="Devolución"),C400&lt;&gt;""),AND(B400="Gasto",D400&lt;&gt;""),AND(B400="Traspaso",C400=D400)),"REVISAR datos","Correcto"))</f>
        <v/>
      </c>
      <c r="H400" s="23" t="str">
        <f aca="false">IF(C400="","",IF(COUNTIFS(Sobres!A16:A27,C400)=1,INDEX(Sobres!B16:B27,MATCH(C400,Sobres!A16:A27,0)),"REVISAR clave"))</f>
        <v/>
      </c>
      <c r="I400" s="23" t="str">
        <f aca="false">IF(D400="","",IF(COUNTIFS(Sobres!A16:A27,D400)=1,INDEX(Sobres!B16:B27,MATCH(D400,Sobres!A16:A27,0)),"REVISAR clave"))</f>
        <v/>
      </c>
      <c r="J400" s="1" t="n">
        <f aca="false">IF(COUNTA(A400:F400)&gt;0,ROW(),0)</f>
        <v>0</v>
      </c>
    </row>
    <row r="401" customFormat="false" ht="30" hidden="false" customHeight="true" outlineLevel="0" collapsed="false">
      <c r="A401" s="31"/>
      <c r="B401" s="32"/>
      <c r="C401" s="32"/>
      <c r="D401" s="32"/>
      <c r="E401" s="33"/>
      <c r="F401" s="32"/>
      <c r="G401" s="9" t="str">
        <f aca="false">IF(COUNTA(A401:F401)=0,"",IF(OR(NOT(ISNUMBER(A401)),NOT(ISNUMBER(E401)),E401&lt;0,F401="",AND(B401&lt;&gt;"Gasto",B401&lt;&gt;"Aporte",B401&lt;&gt;"Traspaso",B401&lt;&gt;"Devolución"),AND(OR(B401="Gasto",B401="Traspaso"),COUNTIFS(Sobres!A16:A27,C401)&lt;&gt;1),AND(OR(B401="Aporte",B401="Devolución",B401="Traspaso"),COUNTIFS(Sobres!A16:A27,D401)&lt;&gt;1),AND(OR(B401="Aporte",B401="Devolución"),C401&lt;&gt;""),AND(B401="Gasto",D401&lt;&gt;""),AND(B401="Traspaso",C401=D401)),"REVISAR datos","Correcto"))</f>
        <v/>
      </c>
      <c r="H401" s="23" t="str">
        <f aca="false">IF(C401="","",IF(COUNTIFS(Sobres!A16:A27,C401)=1,INDEX(Sobres!B16:B27,MATCH(C401,Sobres!A16:A27,0)),"REVISAR clave"))</f>
        <v/>
      </c>
      <c r="I401" s="23" t="str">
        <f aca="false">IF(D401="","",IF(COUNTIFS(Sobres!A16:A27,D401)=1,INDEX(Sobres!B16:B27,MATCH(D401,Sobres!A16:A27,0)),"REVISAR clave"))</f>
        <v/>
      </c>
      <c r="J401" s="1" t="n">
        <f aca="false">IF(COUNTA(A401:F401)&gt;0,ROW(),0)</f>
        <v>0</v>
      </c>
    </row>
    <row r="402" customFormat="false" ht="30" hidden="false" customHeight="true" outlineLevel="0" collapsed="false">
      <c r="A402" s="31"/>
      <c r="B402" s="32"/>
      <c r="C402" s="32"/>
      <c r="D402" s="32"/>
      <c r="E402" s="33"/>
      <c r="F402" s="32"/>
      <c r="G402" s="9" t="str">
        <f aca="false">IF(COUNTA(A402:F402)=0,"",IF(OR(NOT(ISNUMBER(A402)),NOT(ISNUMBER(E402)),E402&lt;0,F402="",AND(B402&lt;&gt;"Gasto",B402&lt;&gt;"Aporte",B402&lt;&gt;"Traspaso",B402&lt;&gt;"Devolución"),AND(OR(B402="Gasto",B402="Traspaso"),COUNTIFS(Sobres!A16:A27,C402)&lt;&gt;1),AND(OR(B402="Aporte",B402="Devolución",B402="Traspaso"),COUNTIFS(Sobres!A16:A27,D402)&lt;&gt;1),AND(OR(B402="Aporte",B402="Devolución"),C402&lt;&gt;""),AND(B402="Gasto",D402&lt;&gt;""),AND(B402="Traspaso",C402=D402)),"REVISAR datos","Correcto"))</f>
        <v/>
      </c>
      <c r="H402" s="23" t="str">
        <f aca="false">IF(C402="","",IF(COUNTIFS(Sobres!A16:A27,C402)=1,INDEX(Sobres!B16:B27,MATCH(C402,Sobres!A16:A27,0)),"REVISAR clave"))</f>
        <v/>
      </c>
      <c r="I402" s="23" t="str">
        <f aca="false">IF(D402="","",IF(COUNTIFS(Sobres!A16:A27,D402)=1,INDEX(Sobres!B16:B27,MATCH(D402,Sobres!A16:A27,0)),"REVISAR clave"))</f>
        <v/>
      </c>
      <c r="J402" s="1" t="n">
        <f aca="false">IF(COUNTA(A402:F402)&gt;0,ROW(),0)</f>
        <v>0</v>
      </c>
    </row>
    <row r="403" customFormat="false" ht="30" hidden="false" customHeight="true" outlineLevel="0" collapsed="false">
      <c r="A403" s="31"/>
      <c r="B403" s="32"/>
      <c r="C403" s="32"/>
      <c r="D403" s="32"/>
      <c r="E403" s="33"/>
      <c r="F403" s="32"/>
      <c r="G403" s="9" t="str">
        <f aca="false">IF(COUNTA(A403:F403)=0,"",IF(OR(NOT(ISNUMBER(A403)),NOT(ISNUMBER(E403)),E403&lt;0,F403="",AND(B403&lt;&gt;"Gasto",B403&lt;&gt;"Aporte",B403&lt;&gt;"Traspaso",B403&lt;&gt;"Devolución"),AND(OR(B403="Gasto",B403="Traspaso"),COUNTIFS(Sobres!A16:A27,C403)&lt;&gt;1),AND(OR(B403="Aporte",B403="Devolución",B403="Traspaso"),COUNTIFS(Sobres!A16:A27,D403)&lt;&gt;1),AND(OR(B403="Aporte",B403="Devolución"),C403&lt;&gt;""),AND(B403="Gasto",D403&lt;&gt;""),AND(B403="Traspaso",C403=D403)),"REVISAR datos","Correcto"))</f>
        <v/>
      </c>
      <c r="H403" s="23" t="str">
        <f aca="false">IF(C403="","",IF(COUNTIFS(Sobres!A16:A27,C403)=1,INDEX(Sobres!B16:B27,MATCH(C403,Sobres!A16:A27,0)),"REVISAR clave"))</f>
        <v/>
      </c>
      <c r="I403" s="23" t="str">
        <f aca="false">IF(D403="","",IF(COUNTIFS(Sobres!A16:A27,D403)=1,INDEX(Sobres!B16:B27,MATCH(D403,Sobres!A16:A27,0)),"REVISAR clave"))</f>
        <v/>
      </c>
      <c r="J403" s="1" t="n">
        <f aca="false">IF(COUNTA(A403:F403)&gt;0,ROW(),0)</f>
        <v>0</v>
      </c>
    </row>
    <row r="404" customFormat="false" ht="30" hidden="false" customHeight="true" outlineLevel="0" collapsed="false">
      <c r="A404" s="31"/>
      <c r="B404" s="32"/>
      <c r="C404" s="32"/>
      <c r="D404" s="32"/>
      <c r="E404" s="33"/>
      <c r="F404" s="32"/>
      <c r="G404" s="9" t="str">
        <f aca="false">IF(COUNTA(A404:F404)=0,"",IF(OR(NOT(ISNUMBER(A404)),NOT(ISNUMBER(E404)),E404&lt;0,F404="",AND(B404&lt;&gt;"Gasto",B404&lt;&gt;"Aporte",B404&lt;&gt;"Traspaso",B404&lt;&gt;"Devolución"),AND(OR(B404="Gasto",B404="Traspaso"),COUNTIFS(Sobres!A16:A27,C404)&lt;&gt;1),AND(OR(B404="Aporte",B404="Devolución",B404="Traspaso"),COUNTIFS(Sobres!A16:A27,D404)&lt;&gt;1),AND(OR(B404="Aporte",B404="Devolución"),C404&lt;&gt;""),AND(B404="Gasto",D404&lt;&gt;""),AND(B404="Traspaso",C404=D404)),"REVISAR datos","Correcto"))</f>
        <v/>
      </c>
      <c r="H404" s="23" t="str">
        <f aca="false">IF(C404="","",IF(COUNTIFS(Sobres!A16:A27,C404)=1,INDEX(Sobres!B16:B27,MATCH(C404,Sobres!A16:A27,0)),"REVISAR clave"))</f>
        <v/>
      </c>
      <c r="I404" s="23" t="str">
        <f aca="false">IF(D404="","",IF(COUNTIFS(Sobres!A16:A27,D404)=1,INDEX(Sobres!B16:B27,MATCH(D404,Sobres!A16:A27,0)),"REVISAR clave"))</f>
        <v/>
      </c>
      <c r="J404" s="1" t="n">
        <f aca="false">IF(COUNTA(A404:F404)&gt;0,ROW(),0)</f>
        <v>0</v>
      </c>
    </row>
    <row r="405" customFormat="false" ht="30" hidden="false" customHeight="true" outlineLevel="0" collapsed="false">
      <c r="A405" s="31"/>
      <c r="B405" s="32"/>
      <c r="C405" s="32"/>
      <c r="D405" s="32"/>
      <c r="E405" s="33"/>
      <c r="F405" s="32"/>
      <c r="G405" s="9" t="str">
        <f aca="false">IF(COUNTA(A405:F405)=0,"",IF(OR(NOT(ISNUMBER(A405)),NOT(ISNUMBER(E405)),E405&lt;0,F405="",AND(B405&lt;&gt;"Gasto",B405&lt;&gt;"Aporte",B405&lt;&gt;"Traspaso",B405&lt;&gt;"Devolución"),AND(OR(B405="Gasto",B405="Traspaso"),COUNTIFS(Sobres!A16:A27,C405)&lt;&gt;1),AND(OR(B405="Aporte",B405="Devolución",B405="Traspaso"),COUNTIFS(Sobres!A16:A27,D405)&lt;&gt;1),AND(OR(B405="Aporte",B405="Devolución"),C405&lt;&gt;""),AND(B405="Gasto",D405&lt;&gt;""),AND(B405="Traspaso",C405=D405)),"REVISAR datos","Correcto"))</f>
        <v/>
      </c>
      <c r="H405" s="23" t="str">
        <f aca="false">IF(C405="","",IF(COUNTIFS(Sobres!A16:A27,C405)=1,INDEX(Sobres!B16:B27,MATCH(C405,Sobres!A16:A27,0)),"REVISAR clave"))</f>
        <v/>
      </c>
      <c r="I405" s="23" t="str">
        <f aca="false">IF(D405="","",IF(COUNTIFS(Sobres!A16:A27,D405)=1,INDEX(Sobres!B16:B27,MATCH(D405,Sobres!A16:A27,0)),"REVISAR clave"))</f>
        <v/>
      </c>
      <c r="J405" s="1" t="n">
        <f aca="false">IF(COUNTA(A405:F405)&gt;0,ROW(),0)</f>
        <v>0</v>
      </c>
    </row>
    <row r="406" customFormat="false" ht="30" hidden="false" customHeight="true" outlineLevel="0" collapsed="false">
      <c r="A406" s="31"/>
      <c r="B406" s="32"/>
      <c r="C406" s="32"/>
      <c r="D406" s="32"/>
      <c r="E406" s="33"/>
      <c r="F406" s="32"/>
      <c r="G406" s="9" t="str">
        <f aca="false">IF(COUNTA(A406:F406)=0,"",IF(OR(NOT(ISNUMBER(A406)),NOT(ISNUMBER(E406)),E406&lt;0,F406="",AND(B406&lt;&gt;"Gasto",B406&lt;&gt;"Aporte",B406&lt;&gt;"Traspaso",B406&lt;&gt;"Devolución"),AND(OR(B406="Gasto",B406="Traspaso"),COUNTIFS(Sobres!A16:A27,C406)&lt;&gt;1),AND(OR(B406="Aporte",B406="Devolución",B406="Traspaso"),COUNTIFS(Sobres!A16:A27,D406)&lt;&gt;1),AND(OR(B406="Aporte",B406="Devolución"),C406&lt;&gt;""),AND(B406="Gasto",D406&lt;&gt;""),AND(B406="Traspaso",C406=D406)),"REVISAR datos","Correcto"))</f>
        <v/>
      </c>
      <c r="H406" s="23" t="str">
        <f aca="false">IF(C406="","",IF(COUNTIFS(Sobres!A16:A27,C406)=1,INDEX(Sobres!B16:B27,MATCH(C406,Sobres!A16:A27,0)),"REVISAR clave"))</f>
        <v/>
      </c>
      <c r="I406" s="23" t="str">
        <f aca="false">IF(D406="","",IF(COUNTIFS(Sobres!A16:A27,D406)=1,INDEX(Sobres!B16:B27,MATCH(D406,Sobres!A16:A27,0)),"REVISAR clave"))</f>
        <v/>
      </c>
      <c r="J406" s="1" t="n">
        <f aca="false">IF(COUNTA(A406:F406)&gt;0,ROW(),0)</f>
        <v>0</v>
      </c>
    </row>
    <row r="407" customFormat="false" ht="30" hidden="false" customHeight="true" outlineLevel="0" collapsed="false">
      <c r="A407" s="31"/>
      <c r="B407" s="32"/>
      <c r="C407" s="32"/>
      <c r="D407" s="32"/>
      <c r="E407" s="33"/>
      <c r="F407" s="32"/>
      <c r="G407" s="9" t="str">
        <f aca="false">IF(COUNTA(A407:F407)=0,"",IF(OR(NOT(ISNUMBER(A407)),NOT(ISNUMBER(E407)),E407&lt;0,F407="",AND(B407&lt;&gt;"Gasto",B407&lt;&gt;"Aporte",B407&lt;&gt;"Traspaso",B407&lt;&gt;"Devolución"),AND(OR(B407="Gasto",B407="Traspaso"),COUNTIFS(Sobres!A16:A27,C407)&lt;&gt;1),AND(OR(B407="Aporte",B407="Devolución",B407="Traspaso"),COUNTIFS(Sobres!A16:A27,D407)&lt;&gt;1),AND(OR(B407="Aporte",B407="Devolución"),C407&lt;&gt;""),AND(B407="Gasto",D407&lt;&gt;""),AND(B407="Traspaso",C407=D407)),"REVISAR datos","Correcto"))</f>
        <v/>
      </c>
      <c r="H407" s="23" t="str">
        <f aca="false">IF(C407="","",IF(COUNTIFS(Sobres!A16:A27,C407)=1,INDEX(Sobres!B16:B27,MATCH(C407,Sobres!A16:A27,0)),"REVISAR clave"))</f>
        <v/>
      </c>
      <c r="I407" s="23" t="str">
        <f aca="false">IF(D407="","",IF(COUNTIFS(Sobres!A16:A27,D407)=1,INDEX(Sobres!B16:B27,MATCH(D407,Sobres!A16:A27,0)),"REVISAR clave"))</f>
        <v/>
      </c>
      <c r="J407" s="1" t="n">
        <f aca="false">IF(COUNTA(A407:F407)&gt;0,ROW(),0)</f>
        <v>0</v>
      </c>
    </row>
    <row r="408" customFormat="false" ht="30" hidden="false" customHeight="true" outlineLevel="0" collapsed="false">
      <c r="A408" s="31"/>
      <c r="B408" s="32"/>
      <c r="C408" s="32"/>
      <c r="D408" s="32"/>
      <c r="E408" s="33"/>
      <c r="F408" s="32"/>
      <c r="G408" s="9" t="str">
        <f aca="false">IF(COUNTA(A408:F408)=0,"",IF(OR(NOT(ISNUMBER(A408)),NOT(ISNUMBER(E408)),E408&lt;0,F408="",AND(B408&lt;&gt;"Gasto",B408&lt;&gt;"Aporte",B408&lt;&gt;"Traspaso",B408&lt;&gt;"Devolución"),AND(OR(B408="Gasto",B408="Traspaso"),COUNTIFS(Sobres!A16:A27,C408)&lt;&gt;1),AND(OR(B408="Aporte",B408="Devolución",B408="Traspaso"),COUNTIFS(Sobres!A16:A27,D408)&lt;&gt;1),AND(OR(B408="Aporte",B408="Devolución"),C408&lt;&gt;""),AND(B408="Gasto",D408&lt;&gt;""),AND(B408="Traspaso",C408=D408)),"REVISAR datos","Correcto"))</f>
        <v/>
      </c>
      <c r="H408" s="23" t="str">
        <f aca="false">IF(C408="","",IF(COUNTIFS(Sobres!A16:A27,C408)=1,INDEX(Sobres!B16:B27,MATCH(C408,Sobres!A16:A27,0)),"REVISAR clave"))</f>
        <v/>
      </c>
      <c r="I408" s="23" t="str">
        <f aca="false">IF(D408="","",IF(COUNTIFS(Sobres!A16:A27,D408)=1,INDEX(Sobres!B16:B27,MATCH(D408,Sobres!A16:A27,0)),"REVISAR clave"))</f>
        <v/>
      </c>
      <c r="J408" s="1" t="n">
        <f aca="false">IF(COUNTA(A408:F408)&gt;0,ROW(),0)</f>
        <v>0</v>
      </c>
    </row>
    <row r="409" customFormat="false" ht="30" hidden="false" customHeight="true" outlineLevel="0" collapsed="false">
      <c r="A409" s="31"/>
      <c r="B409" s="32"/>
      <c r="C409" s="32"/>
      <c r="D409" s="32"/>
      <c r="E409" s="33"/>
      <c r="F409" s="32"/>
      <c r="G409" s="9" t="str">
        <f aca="false">IF(COUNTA(A409:F409)=0,"",IF(OR(NOT(ISNUMBER(A409)),NOT(ISNUMBER(E409)),E409&lt;0,F409="",AND(B409&lt;&gt;"Gasto",B409&lt;&gt;"Aporte",B409&lt;&gt;"Traspaso",B409&lt;&gt;"Devolución"),AND(OR(B409="Gasto",B409="Traspaso"),COUNTIFS(Sobres!A16:A27,C409)&lt;&gt;1),AND(OR(B409="Aporte",B409="Devolución",B409="Traspaso"),COUNTIFS(Sobres!A16:A27,D409)&lt;&gt;1),AND(OR(B409="Aporte",B409="Devolución"),C409&lt;&gt;""),AND(B409="Gasto",D409&lt;&gt;""),AND(B409="Traspaso",C409=D409)),"REVISAR datos","Correcto"))</f>
        <v/>
      </c>
      <c r="H409" s="23" t="str">
        <f aca="false">IF(C409="","",IF(COUNTIFS(Sobres!A16:A27,C409)=1,INDEX(Sobres!B16:B27,MATCH(C409,Sobres!A16:A27,0)),"REVISAR clave"))</f>
        <v/>
      </c>
      <c r="I409" s="23" t="str">
        <f aca="false">IF(D409="","",IF(COUNTIFS(Sobres!A16:A27,D409)=1,INDEX(Sobres!B16:B27,MATCH(D409,Sobres!A16:A27,0)),"REVISAR clave"))</f>
        <v/>
      </c>
      <c r="J409" s="1" t="n">
        <f aca="false">IF(COUNTA(A409:F409)&gt;0,ROW(),0)</f>
        <v>0</v>
      </c>
    </row>
    <row r="410" customFormat="false" ht="30" hidden="false" customHeight="true" outlineLevel="0" collapsed="false">
      <c r="A410" s="31"/>
      <c r="B410" s="32"/>
      <c r="C410" s="32"/>
      <c r="D410" s="32"/>
      <c r="E410" s="33"/>
      <c r="F410" s="32"/>
      <c r="G410" s="9" t="str">
        <f aca="false">IF(COUNTA(A410:F410)=0,"",IF(OR(NOT(ISNUMBER(A410)),NOT(ISNUMBER(E410)),E410&lt;0,F410="",AND(B410&lt;&gt;"Gasto",B410&lt;&gt;"Aporte",B410&lt;&gt;"Traspaso",B410&lt;&gt;"Devolución"),AND(OR(B410="Gasto",B410="Traspaso"),COUNTIFS(Sobres!A16:A27,C410)&lt;&gt;1),AND(OR(B410="Aporte",B410="Devolución",B410="Traspaso"),COUNTIFS(Sobres!A16:A27,D410)&lt;&gt;1),AND(OR(B410="Aporte",B410="Devolución"),C410&lt;&gt;""),AND(B410="Gasto",D410&lt;&gt;""),AND(B410="Traspaso",C410=D410)),"REVISAR datos","Correcto"))</f>
        <v/>
      </c>
      <c r="H410" s="23" t="str">
        <f aca="false">IF(C410="","",IF(COUNTIFS(Sobres!A16:A27,C410)=1,INDEX(Sobres!B16:B27,MATCH(C410,Sobres!A16:A27,0)),"REVISAR clave"))</f>
        <v/>
      </c>
      <c r="I410" s="23" t="str">
        <f aca="false">IF(D410="","",IF(COUNTIFS(Sobres!A16:A27,D410)=1,INDEX(Sobres!B16:B27,MATCH(D410,Sobres!A16:A27,0)),"REVISAR clave"))</f>
        <v/>
      </c>
      <c r="J410" s="1" t="n">
        <f aca="false">IF(COUNTA(A410:F410)&gt;0,ROW(),0)</f>
        <v>0</v>
      </c>
    </row>
    <row r="411" customFormat="false" ht="30" hidden="false" customHeight="true" outlineLevel="0" collapsed="false">
      <c r="A411" s="31"/>
      <c r="B411" s="32"/>
      <c r="C411" s="32"/>
      <c r="D411" s="32"/>
      <c r="E411" s="33"/>
      <c r="F411" s="32"/>
      <c r="G411" s="9" t="str">
        <f aca="false">IF(COUNTA(A411:F411)=0,"",IF(OR(NOT(ISNUMBER(A411)),NOT(ISNUMBER(E411)),E411&lt;0,F411="",AND(B411&lt;&gt;"Gasto",B411&lt;&gt;"Aporte",B411&lt;&gt;"Traspaso",B411&lt;&gt;"Devolución"),AND(OR(B411="Gasto",B411="Traspaso"),COUNTIFS(Sobres!A16:A27,C411)&lt;&gt;1),AND(OR(B411="Aporte",B411="Devolución",B411="Traspaso"),COUNTIFS(Sobres!A16:A27,D411)&lt;&gt;1),AND(OR(B411="Aporte",B411="Devolución"),C411&lt;&gt;""),AND(B411="Gasto",D411&lt;&gt;""),AND(B411="Traspaso",C411=D411)),"REVISAR datos","Correcto"))</f>
        <v/>
      </c>
      <c r="H411" s="23" t="str">
        <f aca="false">IF(C411="","",IF(COUNTIFS(Sobres!A16:A27,C411)=1,INDEX(Sobres!B16:B27,MATCH(C411,Sobres!A16:A27,0)),"REVISAR clave"))</f>
        <v/>
      </c>
      <c r="I411" s="23" t="str">
        <f aca="false">IF(D411="","",IF(COUNTIFS(Sobres!A16:A27,D411)=1,INDEX(Sobres!B16:B27,MATCH(D411,Sobres!A16:A27,0)),"REVISAR clave"))</f>
        <v/>
      </c>
      <c r="J411" s="1" t="n">
        <f aca="false">IF(COUNTA(A411:F411)&gt;0,ROW(),0)</f>
        <v>0</v>
      </c>
    </row>
    <row r="412" customFormat="false" ht="30" hidden="false" customHeight="true" outlineLevel="0" collapsed="false">
      <c r="A412" s="31"/>
      <c r="B412" s="32"/>
      <c r="C412" s="32"/>
      <c r="D412" s="32"/>
      <c r="E412" s="33"/>
      <c r="F412" s="32"/>
      <c r="G412" s="9" t="str">
        <f aca="false">IF(COUNTA(A412:F412)=0,"",IF(OR(NOT(ISNUMBER(A412)),NOT(ISNUMBER(E412)),E412&lt;0,F412="",AND(B412&lt;&gt;"Gasto",B412&lt;&gt;"Aporte",B412&lt;&gt;"Traspaso",B412&lt;&gt;"Devolución"),AND(OR(B412="Gasto",B412="Traspaso"),COUNTIFS(Sobres!A16:A27,C412)&lt;&gt;1),AND(OR(B412="Aporte",B412="Devolución",B412="Traspaso"),COUNTIFS(Sobres!A16:A27,D412)&lt;&gt;1),AND(OR(B412="Aporte",B412="Devolución"),C412&lt;&gt;""),AND(B412="Gasto",D412&lt;&gt;""),AND(B412="Traspaso",C412=D412)),"REVISAR datos","Correcto"))</f>
        <v/>
      </c>
      <c r="H412" s="23" t="str">
        <f aca="false">IF(C412="","",IF(COUNTIFS(Sobres!A16:A27,C412)=1,INDEX(Sobres!B16:B27,MATCH(C412,Sobres!A16:A27,0)),"REVISAR clave"))</f>
        <v/>
      </c>
      <c r="I412" s="23" t="str">
        <f aca="false">IF(D412="","",IF(COUNTIFS(Sobres!A16:A27,D412)=1,INDEX(Sobres!B16:B27,MATCH(D412,Sobres!A16:A27,0)),"REVISAR clave"))</f>
        <v/>
      </c>
      <c r="J412" s="1" t="n">
        <f aca="false">IF(COUNTA(A412:F412)&gt;0,ROW(),0)</f>
        <v>0</v>
      </c>
    </row>
    <row r="413" customFormat="false" ht="30" hidden="false" customHeight="true" outlineLevel="0" collapsed="false">
      <c r="A413" s="31"/>
      <c r="B413" s="32"/>
      <c r="C413" s="32"/>
      <c r="D413" s="32"/>
      <c r="E413" s="33"/>
      <c r="F413" s="32"/>
      <c r="G413" s="9" t="str">
        <f aca="false">IF(COUNTA(A413:F413)=0,"",IF(OR(NOT(ISNUMBER(A413)),NOT(ISNUMBER(E413)),E413&lt;0,F413="",AND(B413&lt;&gt;"Gasto",B413&lt;&gt;"Aporte",B413&lt;&gt;"Traspaso",B413&lt;&gt;"Devolución"),AND(OR(B413="Gasto",B413="Traspaso"),COUNTIFS(Sobres!A16:A27,C413)&lt;&gt;1),AND(OR(B413="Aporte",B413="Devolución",B413="Traspaso"),COUNTIFS(Sobres!A16:A27,D413)&lt;&gt;1),AND(OR(B413="Aporte",B413="Devolución"),C413&lt;&gt;""),AND(B413="Gasto",D413&lt;&gt;""),AND(B413="Traspaso",C413=D413)),"REVISAR datos","Correcto"))</f>
        <v/>
      </c>
      <c r="H413" s="23" t="str">
        <f aca="false">IF(C413="","",IF(COUNTIFS(Sobres!A16:A27,C413)=1,INDEX(Sobres!B16:B27,MATCH(C413,Sobres!A16:A27,0)),"REVISAR clave"))</f>
        <v/>
      </c>
      <c r="I413" s="23" t="str">
        <f aca="false">IF(D413="","",IF(COUNTIFS(Sobres!A16:A27,D413)=1,INDEX(Sobres!B16:B27,MATCH(D413,Sobres!A16:A27,0)),"REVISAR clave"))</f>
        <v/>
      </c>
      <c r="J413" s="1" t="n">
        <f aca="false">IF(COUNTA(A413:F413)&gt;0,ROW(),0)</f>
        <v>0</v>
      </c>
    </row>
    <row r="414" customFormat="false" ht="30" hidden="false" customHeight="true" outlineLevel="0" collapsed="false">
      <c r="A414" s="31"/>
      <c r="B414" s="32"/>
      <c r="C414" s="32"/>
      <c r="D414" s="32"/>
      <c r="E414" s="33"/>
      <c r="F414" s="32"/>
      <c r="G414" s="9" t="str">
        <f aca="false">IF(COUNTA(A414:F414)=0,"",IF(OR(NOT(ISNUMBER(A414)),NOT(ISNUMBER(E414)),E414&lt;0,F414="",AND(B414&lt;&gt;"Gasto",B414&lt;&gt;"Aporte",B414&lt;&gt;"Traspaso",B414&lt;&gt;"Devolución"),AND(OR(B414="Gasto",B414="Traspaso"),COUNTIFS(Sobres!A16:A27,C414)&lt;&gt;1),AND(OR(B414="Aporte",B414="Devolución",B414="Traspaso"),COUNTIFS(Sobres!A16:A27,D414)&lt;&gt;1),AND(OR(B414="Aporte",B414="Devolución"),C414&lt;&gt;""),AND(B414="Gasto",D414&lt;&gt;""),AND(B414="Traspaso",C414=D414)),"REVISAR datos","Correcto"))</f>
        <v/>
      </c>
      <c r="H414" s="23" t="str">
        <f aca="false">IF(C414="","",IF(COUNTIFS(Sobres!A16:A27,C414)=1,INDEX(Sobres!B16:B27,MATCH(C414,Sobres!A16:A27,0)),"REVISAR clave"))</f>
        <v/>
      </c>
      <c r="I414" s="23" t="str">
        <f aca="false">IF(D414="","",IF(COUNTIFS(Sobres!A16:A27,D414)=1,INDEX(Sobres!B16:B27,MATCH(D414,Sobres!A16:A27,0)),"REVISAR clave"))</f>
        <v/>
      </c>
      <c r="J414" s="1" t="n">
        <f aca="false">IF(COUNTA(A414:F414)&gt;0,ROW(),0)</f>
        <v>0</v>
      </c>
    </row>
    <row r="415" customFormat="false" ht="30" hidden="false" customHeight="true" outlineLevel="0" collapsed="false">
      <c r="A415" s="31"/>
      <c r="B415" s="32"/>
      <c r="C415" s="32"/>
      <c r="D415" s="32"/>
      <c r="E415" s="33"/>
      <c r="F415" s="32"/>
      <c r="G415" s="9" t="str">
        <f aca="false">IF(COUNTA(A415:F415)=0,"",IF(OR(NOT(ISNUMBER(A415)),NOT(ISNUMBER(E415)),E415&lt;0,F415="",AND(B415&lt;&gt;"Gasto",B415&lt;&gt;"Aporte",B415&lt;&gt;"Traspaso",B415&lt;&gt;"Devolución"),AND(OR(B415="Gasto",B415="Traspaso"),COUNTIFS(Sobres!A16:A27,C415)&lt;&gt;1),AND(OR(B415="Aporte",B415="Devolución",B415="Traspaso"),COUNTIFS(Sobres!A16:A27,D415)&lt;&gt;1),AND(OR(B415="Aporte",B415="Devolución"),C415&lt;&gt;""),AND(B415="Gasto",D415&lt;&gt;""),AND(B415="Traspaso",C415=D415)),"REVISAR datos","Correcto"))</f>
        <v/>
      </c>
      <c r="H415" s="23" t="str">
        <f aca="false">IF(C415="","",IF(COUNTIFS(Sobres!A16:A27,C415)=1,INDEX(Sobres!B16:B27,MATCH(C415,Sobres!A16:A27,0)),"REVISAR clave"))</f>
        <v/>
      </c>
      <c r="I415" s="23" t="str">
        <f aca="false">IF(D415="","",IF(COUNTIFS(Sobres!A16:A27,D415)=1,INDEX(Sobres!B16:B27,MATCH(D415,Sobres!A16:A27,0)),"REVISAR clave"))</f>
        <v/>
      </c>
      <c r="J415" s="1" t="n">
        <f aca="false">IF(COUNTA(A415:F415)&gt;0,ROW(),0)</f>
        <v>0</v>
      </c>
    </row>
    <row r="416" customFormat="false" ht="30" hidden="false" customHeight="true" outlineLevel="0" collapsed="false">
      <c r="A416" s="31"/>
      <c r="B416" s="32"/>
      <c r="C416" s="32"/>
      <c r="D416" s="32"/>
      <c r="E416" s="33"/>
      <c r="F416" s="32"/>
      <c r="G416" s="9" t="str">
        <f aca="false">IF(COUNTA(A416:F416)=0,"",IF(OR(NOT(ISNUMBER(A416)),NOT(ISNUMBER(E416)),E416&lt;0,F416="",AND(B416&lt;&gt;"Gasto",B416&lt;&gt;"Aporte",B416&lt;&gt;"Traspaso",B416&lt;&gt;"Devolución"),AND(OR(B416="Gasto",B416="Traspaso"),COUNTIFS(Sobres!A16:A27,C416)&lt;&gt;1),AND(OR(B416="Aporte",B416="Devolución",B416="Traspaso"),COUNTIFS(Sobres!A16:A27,D416)&lt;&gt;1),AND(OR(B416="Aporte",B416="Devolución"),C416&lt;&gt;""),AND(B416="Gasto",D416&lt;&gt;""),AND(B416="Traspaso",C416=D416)),"REVISAR datos","Correcto"))</f>
        <v/>
      </c>
      <c r="H416" s="23" t="str">
        <f aca="false">IF(C416="","",IF(COUNTIFS(Sobres!A16:A27,C416)=1,INDEX(Sobres!B16:B27,MATCH(C416,Sobres!A16:A27,0)),"REVISAR clave"))</f>
        <v/>
      </c>
      <c r="I416" s="23" t="str">
        <f aca="false">IF(D416="","",IF(COUNTIFS(Sobres!A16:A27,D416)=1,INDEX(Sobres!B16:B27,MATCH(D416,Sobres!A16:A27,0)),"REVISAR clave"))</f>
        <v/>
      </c>
      <c r="J416" s="1" t="n">
        <f aca="false">IF(COUNTA(A416:F416)&gt;0,ROW(),0)</f>
        <v>0</v>
      </c>
    </row>
    <row r="417" customFormat="false" ht="30" hidden="false" customHeight="true" outlineLevel="0" collapsed="false">
      <c r="A417" s="31"/>
      <c r="B417" s="32"/>
      <c r="C417" s="32"/>
      <c r="D417" s="32"/>
      <c r="E417" s="33"/>
      <c r="F417" s="32"/>
      <c r="G417" s="9" t="str">
        <f aca="false">IF(COUNTA(A417:F417)=0,"",IF(OR(NOT(ISNUMBER(A417)),NOT(ISNUMBER(E417)),E417&lt;0,F417="",AND(B417&lt;&gt;"Gasto",B417&lt;&gt;"Aporte",B417&lt;&gt;"Traspaso",B417&lt;&gt;"Devolución"),AND(OR(B417="Gasto",B417="Traspaso"),COUNTIFS(Sobres!A16:A27,C417)&lt;&gt;1),AND(OR(B417="Aporte",B417="Devolución",B417="Traspaso"),COUNTIFS(Sobres!A16:A27,D417)&lt;&gt;1),AND(OR(B417="Aporte",B417="Devolución"),C417&lt;&gt;""),AND(B417="Gasto",D417&lt;&gt;""),AND(B417="Traspaso",C417=D417)),"REVISAR datos","Correcto"))</f>
        <v/>
      </c>
      <c r="H417" s="23" t="str">
        <f aca="false">IF(C417="","",IF(COUNTIFS(Sobres!A16:A27,C417)=1,INDEX(Sobres!B16:B27,MATCH(C417,Sobres!A16:A27,0)),"REVISAR clave"))</f>
        <v/>
      </c>
      <c r="I417" s="23" t="str">
        <f aca="false">IF(D417="","",IF(COUNTIFS(Sobres!A16:A27,D417)=1,INDEX(Sobres!B16:B27,MATCH(D417,Sobres!A16:A27,0)),"REVISAR clave"))</f>
        <v/>
      </c>
      <c r="J417" s="1" t="n">
        <f aca="false">IF(COUNTA(A417:F417)&gt;0,ROW(),0)</f>
        <v>0</v>
      </c>
    </row>
    <row r="418" customFormat="false" ht="30" hidden="false" customHeight="true" outlineLevel="0" collapsed="false">
      <c r="A418" s="31"/>
      <c r="B418" s="32"/>
      <c r="C418" s="32"/>
      <c r="D418" s="32"/>
      <c r="E418" s="33"/>
      <c r="F418" s="32"/>
      <c r="G418" s="9" t="str">
        <f aca="false">IF(COUNTA(A418:F418)=0,"",IF(OR(NOT(ISNUMBER(A418)),NOT(ISNUMBER(E418)),E418&lt;0,F418="",AND(B418&lt;&gt;"Gasto",B418&lt;&gt;"Aporte",B418&lt;&gt;"Traspaso",B418&lt;&gt;"Devolución"),AND(OR(B418="Gasto",B418="Traspaso"),COUNTIFS(Sobres!A16:A27,C418)&lt;&gt;1),AND(OR(B418="Aporte",B418="Devolución",B418="Traspaso"),COUNTIFS(Sobres!A16:A27,D418)&lt;&gt;1),AND(OR(B418="Aporte",B418="Devolución"),C418&lt;&gt;""),AND(B418="Gasto",D418&lt;&gt;""),AND(B418="Traspaso",C418=D418)),"REVISAR datos","Correcto"))</f>
        <v/>
      </c>
      <c r="H418" s="23" t="str">
        <f aca="false">IF(C418="","",IF(COUNTIFS(Sobres!A16:A27,C418)=1,INDEX(Sobres!B16:B27,MATCH(C418,Sobres!A16:A27,0)),"REVISAR clave"))</f>
        <v/>
      </c>
      <c r="I418" s="23" t="str">
        <f aca="false">IF(D418="","",IF(COUNTIFS(Sobres!A16:A27,D418)=1,INDEX(Sobres!B16:B27,MATCH(D418,Sobres!A16:A27,0)),"REVISAR clave"))</f>
        <v/>
      </c>
      <c r="J418" s="1" t="n">
        <f aca="false">IF(COUNTA(A418:F418)&gt;0,ROW(),0)</f>
        <v>0</v>
      </c>
    </row>
    <row r="419" customFormat="false" ht="30" hidden="false" customHeight="true" outlineLevel="0" collapsed="false">
      <c r="A419" s="31"/>
      <c r="B419" s="32"/>
      <c r="C419" s="32"/>
      <c r="D419" s="32"/>
      <c r="E419" s="33"/>
      <c r="F419" s="32"/>
      <c r="G419" s="9" t="str">
        <f aca="false">IF(COUNTA(A419:F419)=0,"",IF(OR(NOT(ISNUMBER(A419)),NOT(ISNUMBER(E419)),E419&lt;0,F419="",AND(B419&lt;&gt;"Gasto",B419&lt;&gt;"Aporte",B419&lt;&gt;"Traspaso",B419&lt;&gt;"Devolución"),AND(OR(B419="Gasto",B419="Traspaso"),COUNTIFS(Sobres!A16:A27,C419)&lt;&gt;1),AND(OR(B419="Aporte",B419="Devolución",B419="Traspaso"),COUNTIFS(Sobres!A16:A27,D419)&lt;&gt;1),AND(OR(B419="Aporte",B419="Devolución"),C419&lt;&gt;""),AND(B419="Gasto",D419&lt;&gt;""),AND(B419="Traspaso",C419=D419)),"REVISAR datos","Correcto"))</f>
        <v/>
      </c>
      <c r="H419" s="23" t="str">
        <f aca="false">IF(C419="","",IF(COUNTIFS(Sobres!A16:A27,C419)=1,INDEX(Sobres!B16:B27,MATCH(C419,Sobres!A16:A27,0)),"REVISAR clave"))</f>
        <v/>
      </c>
      <c r="I419" s="23" t="str">
        <f aca="false">IF(D419="","",IF(COUNTIFS(Sobres!A16:A27,D419)=1,INDEX(Sobres!B16:B27,MATCH(D419,Sobres!A16:A27,0)),"REVISAR clave"))</f>
        <v/>
      </c>
      <c r="J419" s="1" t="n">
        <f aca="false">IF(COUNTA(A419:F419)&gt;0,ROW(),0)</f>
        <v>0</v>
      </c>
    </row>
    <row r="420" customFormat="false" ht="30" hidden="false" customHeight="true" outlineLevel="0" collapsed="false">
      <c r="A420" s="31"/>
      <c r="B420" s="32"/>
      <c r="C420" s="32"/>
      <c r="D420" s="32"/>
      <c r="E420" s="33"/>
      <c r="F420" s="32"/>
      <c r="G420" s="9" t="str">
        <f aca="false">IF(COUNTA(A420:F420)=0,"",IF(OR(NOT(ISNUMBER(A420)),NOT(ISNUMBER(E420)),E420&lt;0,F420="",AND(B420&lt;&gt;"Gasto",B420&lt;&gt;"Aporte",B420&lt;&gt;"Traspaso",B420&lt;&gt;"Devolución"),AND(OR(B420="Gasto",B420="Traspaso"),COUNTIFS(Sobres!A16:A27,C420)&lt;&gt;1),AND(OR(B420="Aporte",B420="Devolución",B420="Traspaso"),COUNTIFS(Sobres!A16:A27,D420)&lt;&gt;1),AND(OR(B420="Aporte",B420="Devolución"),C420&lt;&gt;""),AND(B420="Gasto",D420&lt;&gt;""),AND(B420="Traspaso",C420=D420)),"REVISAR datos","Correcto"))</f>
        <v/>
      </c>
      <c r="H420" s="23" t="str">
        <f aca="false">IF(C420="","",IF(COUNTIFS(Sobres!A16:A27,C420)=1,INDEX(Sobres!B16:B27,MATCH(C420,Sobres!A16:A27,0)),"REVISAR clave"))</f>
        <v/>
      </c>
      <c r="I420" s="23" t="str">
        <f aca="false">IF(D420="","",IF(COUNTIFS(Sobres!A16:A27,D420)=1,INDEX(Sobres!B16:B27,MATCH(D420,Sobres!A16:A27,0)),"REVISAR clave"))</f>
        <v/>
      </c>
      <c r="J420" s="1" t="n">
        <f aca="false">IF(COUNTA(A420:F420)&gt;0,ROW(),0)</f>
        <v>0</v>
      </c>
    </row>
    <row r="421" customFormat="false" ht="30" hidden="false" customHeight="true" outlineLevel="0" collapsed="false">
      <c r="A421" s="31"/>
      <c r="B421" s="32"/>
      <c r="C421" s="32"/>
      <c r="D421" s="32"/>
      <c r="E421" s="33"/>
      <c r="F421" s="32"/>
      <c r="G421" s="9" t="str">
        <f aca="false">IF(COUNTA(A421:F421)=0,"",IF(OR(NOT(ISNUMBER(A421)),NOT(ISNUMBER(E421)),E421&lt;0,F421="",AND(B421&lt;&gt;"Gasto",B421&lt;&gt;"Aporte",B421&lt;&gt;"Traspaso",B421&lt;&gt;"Devolución"),AND(OR(B421="Gasto",B421="Traspaso"),COUNTIFS(Sobres!A16:A27,C421)&lt;&gt;1),AND(OR(B421="Aporte",B421="Devolución",B421="Traspaso"),COUNTIFS(Sobres!A16:A27,D421)&lt;&gt;1),AND(OR(B421="Aporte",B421="Devolución"),C421&lt;&gt;""),AND(B421="Gasto",D421&lt;&gt;""),AND(B421="Traspaso",C421=D421)),"REVISAR datos","Correcto"))</f>
        <v/>
      </c>
      <c r="H421" s="23" t="str">
        <f aca="false">IF(C421="","",IF(COUNTIFS(Sobres!A16:A27,C421)=1,INDEX(Sobres!B16:B27,MATCH(C421,Sobres!A16:A27,0)),"REVISAR clave"))</f>
        <v/>
      </c>
      <c r="I421" s="23" t="str">
        <f aca="false">IF(D421="","",IF(COUNTIFS(Sobres!A16:A27,D421)=1,INDEX(Sobres!B16:B27,MATCH(D421,Sobres!A16:A27,0)),"REVISAR clave"))</f>
        <v/>
      </c>
      <c r="J421" s="1" t="n">
        <f aca="false">IF(COUNTA(A421:F421)&gt;0,ROW(),0)</f>
        <v>0</v>
      </c>
    </row>
    <row r="422" customFormat="false" ht="30" hidden="false" customHeight="true" outlineLevel="0" collapsed="false">
      <c r="A422" s="31"/>
      <c r="B422" s="32"/>
      <c r="C422" s="32"/>
      <c r="D422" s="32"/>
      <c r="E422" s="33"/>
      <c r="F422" s="32"/>
      <c r="G422" s="9" t="str">
        <f aca="false">IF(COUNTA(A422:F422)=0,"",IF(OR(NOT(ISNUMBER(A422)),NOT(ISNUMBER(E422)),E422&lt;0,F422="",AND(B422&lt;&gt;"Gasto",B422&lt;&gt;"Aporte",B422&lt;&gt;"Traspaso",B422&lt;&gt;"Devolución"),AND(OR(B422="Gasto",B422="Traspaso"),COUNTIFS(Sobres!A16:A27,C422)&lt;&gt;1),AND(OR(B422="Aporte",B422="Devolución",B422="Traspaso"),COUNTIFS(Sobres!A16:A27,D422)&lt;&gt;1),AND(OR(B422="Aporte",B422="Devolución"),C422&lt;&gt;""),AND(B422="Gasto",D422&lt;&gt;""),AND(B422="Traspaso",C422=D422)),"REVISAR datos","Correcto"))</f>
        <v/>
      </c>
      <c r="H422" s="23" t="str">
        <f aca="false">IF(C422="","",IF(COUNTIFS(Sobres!A16:A27,C422)=1,INDEX(Sobres!B16:B27,MATCH(C422,Sobres!A16:A27,0)),"REVISAR clave"))</f>
        <v/>
      </c>
      <c r="I422" s="23" t="str">
        <f aca="false">IF(D422="","",IF(COUNTIFS(Sobres!A16:A27,D422)=1,INDEX(Sobres!B16:B27,MATCH(D422,Sobres!A16:A27,0)),"REVISAR clave"))</f>
        <v/>
      </c>
      <c r="J422" s="1" t="n">
        <f aca="false">IF(COUNTA(A422:F422)&gt;0,ROW(),0)</f>
        <v>0</v>
      </c>
    </row>
    <row r="423" customFormat="false" ht="30" hidden="false" customHeight="true" outlineLevel="0" collapsed="false">
      <c r="A423" s="31"/>
      <c r="B423" s="32"/>
      <c r="C423" s="32"/>
      <c r="D423" s="32"/>
      <c r="E423" s="33"/>
      <c r="F423" s="32"/>
      <c r="G423" s="9" t="str">
        <f aca="false">IF(COUNTA(A423:F423)=0,"",IF(OR(NOT(ISNUMBER(A423)),NOT(ISNUMBER(E423)),E423&lt;0,F423="",AND(B423&lt;&gt;"Gasto",B423&lt;&gt;"Aporte",B423&lt;&gt;"Traspaso",B423&lt;&gt;"Devolución"),AND(OR(B423="Gasto",B423="Traspaso"),COUNTIFS(Sobres!A16:A27,C423)&lt;&gt;1),AND(OR(B423="Aporte",B423="Devolución",B423="Traspaso"),COUNTIFS(Sobres!A16:A27,D423)&lt;&gt;1),AND(OR(B423="Aporte",B423="Devolución"),C423&lt;&gt;""),AND(B423="Gasto",D423&lt;&gt;""),AND(B423="Traspaso",C423=D423)),"REVISAR datos","Correcto"))</f>
        <v/>
      </c>
      <c r="H423" s="23" t="str">
        <f aca="false">IF(C423="","",IF(COUNTIFS(Sobres!A16:A27,C423)=1,INDEX(Sobres!B16:B27,MATCH(C423,Sobres!A16:A27,0)),"REVISAR clave"))</f>
        <v/>
      </c>
      <c r="I423" s="23" t="str">
        <f aca="false">IF(D423="","",IF(COUNTIFS(Sobres!A16:A27,D423)=1,INDEX(Sobres!B16:B27,MATCH(D423,Sobres!A16:A27,0)),"REVISAR clave"))</f>
        <v/>
      </c>
      <c r="J423" s="1" t="n">
        <f aca="false">IF(COUNTA(A423:F423)&gt;0,ROW(),0)</f>
        <v>0</v>
      </c>
    </row>
    <row r="424" customFormat="false" ht="30" hidden="false" customHeight="true" outlineLevel="0" collapsed="false">
      <c r="A424" s="31"/>
      <c r="B424" s="32"/>
      <c r="C424" s="32"/>
      <c r="D424" s="32"/>
      <c r="E424" s="33"/>
      <c r="F424" s="32"/>
      <c r="G424" s="9" t="str">
        <f aca="false">IF(COUNTA(A424:F424)=0,"",IF(OR(NOT(ISNUMBER(A424)),NOT(ISNUMBER(E424)),E424&lt;0,F424="",AND(B424&lt;&gt;"Gasto",B424&lt;&gt;"Aporte",B424&lt;&gt;"Traspaso",B424&lt;&gt;"Devolución"),AND(OR(B424="Gasto",B424="Traspaso"),COUNTIFS(Sobres!A16:A27,C424)&lt;&gt;1),AND(OR(B424="Aporte",B424="Devolución",B424="Traspaso"),COUNTIFS(Sobres!A16:A27,D424)&lt;&gt;1),AND(OR(B424="Aporte",B424="Devolución"),C424&lt;&gt;""),AND(B424="Gasto",D424&lt;&gt;""),AND(B424="Traspaso",C424=D424)),"REVISAR datos","Correcto"))</f>
        <v/>
      </c>
      <c r="H424" s="23" t="str">
        <f aca="false">IF(C424="","",IF(COUNTIFS(Sobres!A16:A27,C424)=1,INDEX(Sobres!B16:B27,MATCH(C424,Sobres!A16:A27,0)),"REVISAR clave"))</f>
        <v/>
      </c>
      <c r="I424" s="23" t="str">
        <f aca="false">IF(D424="","",IF(COUNTIFS(Sobres!A16:A27,D424)=1,INDEX(Sobres!B16:B27,MATCH(D424,Sobres!A16:A27,0)),"REVISAR clave"))</f>
        <v/>
      </c>
      <c r="J424" s="1" t="n">
        <f aca="false">IF(COUNTA(A424:F424)&gt;0,ROW(),0)</f>
        <v>0</v>
      </c>
    </row>
    <row r="425" customFormat="false" ht="30" hidden="false" customHeight="true" outlineLevel="0" collapsed="false">
      <c r="A425" s="31"/>
      <c r="B425" s="32"/>
      <c r="C425" s="32"/>
      <c r="D425" s="32"/>
      <c r="E425" s="33"/>
      <c r="F425" s="32"/>
      <c r="G425" s="9" t="str">
        <f aca="false">IF(COUNTA(A425:F425)=0,"",IF(OR(NOT(ISNUMBER(A425)),NOT(ISNUMBER(E425)),E425&lt;0,F425="",AND(B425&lt;&gt;"Gasto",B425&lt;&gt;"Aporte",B425&lt;&gt;"Traspaso",B425&lt;&gt;"Devolución"),AND(OR(B425="Gasto",B425="Traspaso"),COUNTIFS(Sobres!A16:A27,C425)&lt;&gt;1),AND(OR(B425="Aporte",B425="Devolución",B425="Traspaso"),COUNTIFS(Sobres!A16:A27,D425)&lt;&gt;1),AND(OR(B425="Aporte",B425="Devolución"),C425&lt;&gt;""),AND(B425="Gasto",D425&lt;&gt;""),AND(B425="Traspaso",C425=D425)),"REVISAR datos","Correcto"))</f>
        <v/>
      </c>
      <c r="H425" s="23" t="str">
        <f aca="false">IF(C425="","",IF(COUNTIFS(Sobres!A16:A27,C425)=1,INDEX(Sobres!B16:B27,MATCH(C425,Sobres!A16:A27,0)),"REVISAR clave"))</f>
        <v/>
      </c>
      <c r="I425" s="23" t="str">
        <f aca="false">IF(D425="","",IF(COUNTIFS(Sobres!A16:A27,D425)=1,INDEX(Sobres!B16:B27,MATCH(D425,Sobres!A16:A27,0)),"REVISAR clave"))</f>
        <v/>
      </c>
      <c r="J425" s="1" t="n">
        <f aca="false">IF(COUNTA(A425:F425)&gt;0,ROW(),0)</f>
        <v>0</v>
      </c>
    </row>
    <row r="426" customFormat="false" ht="30" hidden="false" customHeight="true" outlineLevel="0" collapsed="false">
      <c r="A426" s="31"/>
      <c r="B426" s="32"/>
      <c r="C426" s="32"/>
      <c r="D426" s="32"/>
      <c r="E426" s="33"/>
      <c r="F426" s="32"/>
      <c r="G426" s="9" t="str">
        <f aca="false">IF(COUNTA(A426:F426)=0,"",IF(OR(NOT(ISNUMBER(A426)),NOT(ISNUMBER(E426)),E426&lt;0,F426="",AND(B426&lt;&gt;"Gasto",B426&lt;&gt;"Aporte",B426&lt;&gt;"Traspaso",B426&lt;&gt;"Devolución"),AND(OR(B426="Gasto",B426="Traspaso"),COUNTIFS(Sobres!A16:A27,C426)&lt;&gt;1),AND(OR(B426="Aporte",B426="Devolución",B426="Traspaso"),COUNTIFS(Sobres!A16:A27,D426)&lt;&gt;1),AND(OR(B426="Aporte",B426="Devolución"),C426&lt;&gt;""),AND(B426="Gasto",D426&lt;&gt;""),AND(B426="Traspaso",C426=D426)),"REVISAR datos","Correcto"))</f>
        <v/>
      </c>
      <c r="H426" s="23" t="str">
        <f aca="false">IF(C426="","",IF(COUNTIFS(Sobres!A16:A27,C426)=1,INDEX(Sobres!B16:B27,MATCH(C426,Sobres!A16:A27,0)),"REVISAR clave"))</f>
        <v/>
      </c>
      <c r="I426" s="23" t="str">
        <f aca="false">IF(D426="","",IF(COUNTIFS(Sobres!A16:A27,D426)=1,INDEX(Sobres!B16:B27,MATCH(D426,Sobres!A16:A27,0)),"REVISAR clave"))</f>
        <v/>
      </c>
      <c r="J426" s="1" t="n">
        <f aca="false">IF(COUNTA(A426:F426)&gt;0,ROW(),0)</f>
        <v>0</v>
      </c>
    </row>
    <row r="427" customFormat="false" ht="30" hidden="false" customHeight="true" outlineLevel="0" collapsed="false">
      <c r="A427" s="31"/>
      <c r="B427" s="32"/>
      <c r="C427" s="32"/>
      <c r="D427" s="32"/>
      <c r="E427" s="33"/>
      <c r="F427" s="32"/>
      <c r="G427" s="9" t="str">
        <f aca="false">IF(COUNTA(A427:F427)=0,"",IF(OR(NOT(ISNUMBER(A427)),NOT(ISNUMBER(E427)),E427&lt;0,F427="",AND(B427&lt;&gt;"Gasto",B427&lt;&gt;"Aporte",B427&lt;&gt;"Traspaso",B427&lt;&gt;"Devolución"),AND(OR(B427="Gasto",B427="Traspaso"),COUNTIFS(Sobres!A16:A27,C427)&lt;&gt;1),AND(OR(B427="Aporte",B427="Devolución",B427="Traspaso"),COUNTIFS(Sobres!A16:A27,D427)&lt;&gt;1),AND(OR(B427="Aporte",B427="Devolución"),C427&lt;&gt;""),AND(B427="Gasto",D427&lt;&gt;""),AND(B427="Traspaso",C427=D427)),"REVISAR datos","Correcto"))</f>
        <v/>
      </c>
      <c r="H427" s="23" t="str">
        <f aca="false">IF(C427="","",IF(COUNTIFS(Sobres!A16:A27,C427)=1,INDEX(Sobres!B16:B27,MATCH(C427,Sobres!A16:A27,0)),"REVISAR clave"))</f>
        <v/>
      </c>
      <c r="I427" s="23" t="str">
        <f aca="false">IF(D427="","",IF(COUNTIFS(Sobres!A16:A27,D427)=1,INDEX(Sobres!B16:B27,MATCH(D427,Sobres!A16:A27,0)),"REVISAR clave"))</f>
        <v/>
      </c>
      <c r="J427" s="1" t="n">
        <f aca="false">IF(COUNTA(A427:F427)&gt;0,ROW(),0)</f>
        <v>0</v>
      </c>
    </row>
    <row r="428" customFormat="false" ht="30" hidden="false" customHeight="true" outlineLevel="0" collapsed="false">
      <c r="A428" s="31"/>
      <c r="B428" s="32"/>
      <c r="C428" s="32"/>
      <c r="D428" s="32"/>
      <c r="E428" s="33"/>
      <c r="F428" s="32"/>
      <c r="G428" s="9" t="str">
        <f aca="false">IF(COUNTA(A428:F428)=0,"",IF(OR(NOT(ISNUMBER(A428)),NOT(ISNUMBER(E428)),E428&lt;0,F428="",AND(B428&lt;&gt;"Gasto",B428&lt;&gt;"Aporte",B428&lt;&gt;"Traspaso",B428&lt;&gt;"Devolución"),AND(OR(B428="Gasto",B428="Traspaso"),COUNTIFS(Sobres!A16:A27,C428)&lt;&gt;1),AND(OR(B428="Aporte",B428="Devolución",B428="Traspaso"),COUNTIFS(Sobres!A16:A27,D428)&lt;&gt;1),AND(OR(B428="Aporte",B428="Devolución"),C428&lt;&gt;""),AND(B428="Gasto",D428&lt;&gt;""),AND(B428="Traspaso",C428=D428)),"REVISAR datos","Correcto"))</f>
        <v/>
      </c>
      <c r="H428" s="23" t="str">
        <f aca="false">IF(C428="","",IF(COUNTIFS(Sobres!A16:A27,C428)=1,INDEX(Sobres!B16:B27,MATCH(C428,Sobres!A16:A27,0)),"REVISAR clave"))</f>
        <v/>
      </c>
      <c r="I428" s="23" t="str">
        <f aca="false">IF(D428="","",IF(COUNTIFS(Sobres!A16:A27,D428)=1,INDEX(Sobres!B16:B27,MATCH(D428,Sobres!A16:A27,0)),"REVISAR clave"))</f>
        <v/>
      </c>
      <c r="J428" s="1" t="n">
        <f aca="false">IF(COUNTA(A428:F428)&gt;0,ROW(),0)</f>
        <v>0</v>
      </c>
    </row>
    <row r="429" customFormat="false" ht="30" hidden="false" customHeight="true" outlineLevel="0" collapsed="false">
      <c r="A429" s="31"/>
      <c r="B429" s="32"/>
      <c r="C429" s="32"/>
      <c r="D429" s="32"/>
      <c r="E429" s="33"/>
      <c r="F429" s="32"/>
      <c r="G429" s="9" t="str">
        <f aca="false">IF(COUNTA(A429:F429)=0,"",IF(OR(NOT(ISNUMBER(A429)),NOT(ISNUMBER(E429)),E429&lt;0,F429="",AND(B429&lt;&gt;"Gasto",B429&lt;&gt;"Aporte",B429&lt;&gt;"Traspaso",B429&lt;&gt;"Devolución"),AND(OR(B429="Gasto",B429="Traspaso"),COUNTIFS(Sobres!A16:A27,C429)&lt;&gt;1),AND(OR(B429="Aporte",B429="Devolución",B429="Traspaso"),COUNTIFS(Sobres!A16:A27,D429)&lt;&gt;1),AND(OR(B429="Aporte",B429="Devolución"),C429&lt;&gt;""),AND(B429="Gasto",D429&lt;&gt;""),AND(B429="Traspaso",C429=D429)),"REVISAR datos","Correcto"))</f>
        <v/>
      </c>
      <c r="H429" s="23" t="str">
        <f aca="false">IF(C429="","",IF(COUNTIFS(Sobres!A16:A27,C429)=1,INDEX(Sobres!B16:B27,MATCH(C429,Sobres!A16:A27,0)),"REVISAR clave"))</f>
        <v/>
      </c>
      <c r="I429" s="23" t="str">
        <f aca="false">IF(D429="","",IF(COUNTIFS(Sobres!A16:A27,D429)=1,INDEX(Sobres!B16:B27,MATCH(D429,Sobres!A16:A27,0)),"REVISAR clave"))</f>
        <v/>
      </c>
      <c r="J429" s="1" t="n">
        <f aca="false">IF(COUNTA(A429:F429)&gt;0,ROW(),0)</f>
        <v>0</v>
      </c>
    </row>
    <row r="430" customFormat="false" ht="30" hidden="false" customHeight="true" outlineLevel="0" collapsed="false">
      <c r="A430" s="31"/>
      <c r="B430" s="32"/>
      <c r="C430" s="32"/>
      <c r="D430" s="32"/>
      <c r="E430" s="33"/>
      <c r="F430" s="32"/>
      <c r="G430" s="9" t="str">
        <f aca="false">IF(COUNTA(A430:F430)=0,"",IF(OR(NOT(ISNUMBER(A430)),NOT(ISNUMBER(E430)),E430&lt;0,F430="",AND(B430&lt;&gt;"Gasto",B430&lt;&gt;"Aporte",B430&lt;&gt;"Traspaso",B430&lt;&gt;"Devolución"),AND(OR(B430="Gasto",B430="Traspaso"),COUNTIFS(Sobres!A16:A27,C430)&lt;&gt;1),AND(OR(B430="Aporte",B430="Devolución",B430="Traspaso"),COUNTIFS(Sobres!A16:A27,D430)&lt;&gt;1),AND(OR(B430="Aporte",B430="Devolución"),C430&lt;&gt;""),AND(B430="Gasto",D430&lt;&gt;""),AND(B430="Traspaso",C430=D430)),"REVISAR datos","Correcto"))</f>
        <v/>
      </c>
      <c r="H430" s="23" t="str">
        <f aca="false">IF(C430="","",IF(COUNTIFS(Sobres!A16:A27,C430)=1,INDEX(Sobres!B16:B27,MATCH(C430,Sobres!A16:A27,0)),"REVISAR clave"))</f>
        <v/>
      </c>
      <c r="I430" s="23" t="str">
        <f aca="false">IF(D430="","",IF(COUNTIFS(Sobres!A16:A27,D430)=1,INDEX(Sobres!B16:B27,MATCH(D430,Sobres!A16:A27,0)),"REVISAR clave"))</f>
        <v/>
      </c>
      <c r="J430" s="1" t="n">
        <f aca="false">IF(COUNTA(A430:F430)&gt;0,ROW(),0)</f>
        <v>0</v>
      </c>
    </row>
    <row r="431" customFormat="false" ht="30" hidden="false" customHeight="true" outlineLevel="0" collapsed="false">
      <c r="A431" s="31"/>
      <c r="B431" s="32"/>
      <c r="C431" s="32"/>
      <c r="D431" s="32"/>
      <c r="E431" s="33"/>
      <c r="F431" s="32"/>
      <c r="G431" s="9" t="str">
        <f aca="false">IF(COUNTA(A431:F431)=0,"",IF(OR(NOT(ISNUMBER(A431)),NOT(ISNUMBER(E431)),E431&lt;0,F431="",AND(B431&lt;&gt;"Gasto",B431&lt;&gt;"Aporte",B431&lt;&gt;"Traspaso",B431&lt;&gt;"Devolución"),AND(OR(B431="Gasto",B431="Traspaso"),COUNTIFS(Sobres!A16:A27,C431)&lt;&gt;1),AND(OR(B431="Aporte",B431="Devolución",B431="Traspaso"),COUNTIFS(Sobres!A16:A27,D431)&lt;&gt;1),AND(OR(B431="Aporte",B431="Devolución"),C431&lt;&gt;""),AND(B431="Gasto",D431&lt;&gt;""),AND(B431="Traspaso",C431=D431)),"REVISAR datos","Correcto"))</f>
        <v/>
      </c>
      <c r="H431" s="23" t="str">
        <f aca="false">IF(C431="","",IF(COUNTIFS(Sobres!A16:A27,C431)=1,INDEX(Sobres!B16:B27,MATCH(C431,Sobres!A16:A27,0)),"REVISAR clave"))</f>
        <v/>
      </c>
      <c r="I431" s="23" t="str">
        <f aca="false">IF(D431="","",IF(COUNTIFS(Sobres!A16:A27,D431)=1,INDEX(Sobres!B16:B27,MATCH(D431,Sobres!A16:A27,0)),"REVISAR clave"))</f>
        <v/>
      </c>
      <c r="J431" s="1" t="n">
        <f aca="false">IF(COUNTA(A431:F431)&gt;0,ROW(),0)</f>
        <v>0</v>
      </c>
    </row>
    <row r="432" customFormat="false" ht="30" hidden="false" customHeight="true" outlineLevel="0" collapsed="false">
      <c r="A432" s="31"/>
      <c r="B432" s="32"/>
      <c r="C432" s="32"/>
      <c r="D432" s="32"/>
      <c r="E432" s="33"/>
      <c r="F432" s="32"/>
      <c r="G432" s="9" t="str">
        <f aca="false">IF(COUNTA(A432:F432)=0,"",IF(OR(NOT(ISNUMBER(A432)),NOT(ISNUMBER(E432)),E432&lt;0,F432="",AND(B432&lt;&gt;"Gasto",B432&lt;&gt;"Aporte",B432&lt;&gt;"Traspaso",B432&lt;&gt;"Devolución"),AND(OR(B432="Gasto",B432="Traspaso"),COUNTIFS(Sobres!A16:A27,C432)&lt;&gt;1),AND(OR(B432="Aporte",B432="Devolución",B432="Traspaso"),COUNTIFS(Sobres!A16:A27,D432)&lt;&gt;1),AND(OR(B432="Aporte",B432="Devolución"),C432&lt;&gt;""),AND(B432="Gasto",D432&lt;&gt;""),AND(B432="Traspaso",C432=D432)),"REVISAR datos","Correcto"))</f>
        <v/>
      </c>
      <c r="H432" s="23" t="str">
        <f aca="false">IF(C432="","",IF(COUNTIFS(Sobres!A16:A27,C432)=1,INDEX(Sobres!B16:B27,MATCH(C432,Sobres!A16:A27,0)),"REVISAR clave"))</f>
        <v/>
      </c>
      <c r="I432" s="23" t="str">
        <f aca="false">IF(D432="","",IF(COUNTIFS(Sobres!A16:A27,D432)=1,INDEX(Sobres!B16:B27,MATCH(D432,Sobres!A16:A27,0)),"REVISAR clave"))</f>
        <v/>
      </c>
      <c r="J432" s="1" t="n">
        <f aca="false">IF(COUNTA(A432:F432)&gt;0,ROW(),0)</f>
        <v>0</v>
      </c>
    </row>
    <row r="433" customFormat="false" ht="30" hidden="false" customHeight="true" outlineLevel="0" collapsed="false">
      <c r="A433" s="31"/>
      <c r="B433" s="32"/>
      <c r="C433" s="32"/>
      <c r="D433" s="32"/>
      <c r="E433" s="33"/>
      <c r="F433" s="32"/>
      <c r="G433" s="9" t="str">
        <f aca="false">IF(COUNTA(A433:F433)=0,"",IF(OR(NOT(ISNUMBER(A433)),NOT(ISNUMBER(E433)),E433&lt;0,F433="",AND(B433&lt;&gt;"Gasto",B433&lt;&gt;"Aporte",B433&lt;&gt;"Traspaso",B433&lt;&gt;"Devolución"),AND(OR(B433="Gasto",B433="Traspaso"),COUNTIFS(Sobres!A16:A27,C433)&lt;&gt;1),AND(OR(B433="Aporte",B433="Devolución",B433="Traspaso"),COUNTIFS(Sobres!A16:A27,D433)&lt;&gt;1),AND(OR(B433="Aporte",B433="Devolución"),C433&lt;&gt;""),AND(B433="Gasto",D433&lt;&gt;""),AND(B433="Traspaso",C433=D433)),"REVISAR datos","Correcto"))</f>
        <v/>
      </c>
      <c r="H433" s="23" t="str">
        <f aca="false">IF(C433="","",IF(COUNTIFS(Sobres!A16:A27,C433)=1,INDEX(Sobres!B16:B27,MATCH(C433,Sobres!A16:A27,0)),"REVISAR clave"))</f>
        <v/>
      </c>
      <c r="I433" s="23" t="str">
        <f aca="false">IF(D433="","",IF(COUNTIFS(Sobres!A16:A27,D433)=1,INDEX(Sobres!B16:B27,MATCH(D433,Sobres!A16:A27,0)),"REVISAR clave"))</f>
        <v/>
      </c>
      <c r="J433" s="1" t="n">
        <f aca="false">IF(COUNTA(A433:F433)&gt;0,ROW(),0)</f>
        <v>0</v>
      </c>
    </row>
    <row r="434" customFormat="false" ht="30" hidden="false" customHeight="true" outlineLevel="0" collapsed="false">
      <c r="A434" s="31"/>
      <c r="B434" s="32"/>
      <c r="C434" s="32"/>
      <c r="D434" s="32"/>
      <c r="E434" s="33"/>
      <c r="F434" s="32"/>
      <c r="G434" s="9" t="str">
        <f aca="false">IF(COUNTA(A434:F434)=0,"",IF(OR(NOT(ISNUMBER(A434)),NOT(ISNUMBER(E434)),E434&lt;0,F434="",AND(B434&lt;&gt;"Gasto",B434&lt;&gt;"Aporte",B434&lt;&gt;"Traspaso",B434&lt;&gt;"Devolución"),AND(OR(B434="Gasto",B434="Traspaso"),COUNTIFS(Sobres!A16:A27,C434)&lt;&gt;1),AND(OR(B434="Aporte",B434="Devolución",B434="Traspaso"),COUNTIFS(Sobres!A16:A27,D434)&lt;&gt;1),AND(OR(B434="Aporte",B434="Devolución"),C434&lt;&gt;""),AND(B434="Gasto",D434&lt;&gt;""),AND(B434="Traspaso",C434=D434)),"REVISAR datos","Correcto"))</f>
        <v/>
      </c>
      <c r="H434" s="23" t="str">
        <f aca="false">IF(C434="","",IF(COUNTIFS(Sobres!A16:A27,C434)=1,INDEX(Sobres!B16:B27,MATCH(C434,Sobres!A16:A27,0)),"REVISAR clave"))</f>
        <v/>
      </c>
      <c r="I434" s="23" t="str">
        <f aca="false">IF(D434="","",IF(COUNTIFS(Sobres!A16:A27,D434)=1,INDEX(Sobres!B16:B27,MATCH(D434,Sobres!A16:A27,0)),"REVISAR clave"))</f>
        <v/>
      </c>
      <c r="J434" s="1" t="n">
        <f aca="false">IF(COUNTA(A434:F434)&gt;0,ROW(),0)</f>
        <v>0</v>
      </c>
    </row>
    <row r="435" customFormat="false" ht="30" hidden="false" customHeight="true" outlineLevel="0" collapsed="false">
      <c r="A435" s="31"/>
      <c r="B435" s="32"/>
      <c r="C435" s="32"/>
      <c r="D435" s="32"/>
      <c r="E435" s="33"/>
      <c r="F435" s="32"/>
      <c r="G435" s="9" t="str">
        <f aca="false">IF(COUNTA(A435:F435)=0,"",IF(OR(NOT(ISNUMBER(A435)),NOT(ISNUMBER(E435)),E435&lt;0,F435="",AND(B435&lt;&gt;"Gasto",B435&lt;&gt;"Aporte",B435&lt;&gt;"Traspaso",B435&lt;&gt;"Devolución"),AND(OR(B435="Gasto",B435="Traspaso"),COUNTIFS(Sobres!A16:A27,C435)&lt;&gt;1),AND(OR(B435="Aporte",B435="Devolución",B435="Traspaso"),COUNTIFS(Sobres!A16:A27,D435)&lt;&gt;1),AND(OR(B435="Aporte",B435="Devolución"),C435&lt;&gt;""),AND(B435="Gasto",D435&lt;&gt;""),AND(B435="Traspaso",C435=D435)),"REVISAR datos","Correcto"))</f>
        <v/>
      </c>
      <c r="H435" s="23" t="str">
        <f aca="false">IF(C435="","",IF(COUNTIFS(Sobres!A16:A27,C435)=1,INDEX(Sobres!B16:B27,MATCH(C435,Sobres!A16:A27,0)),"REVISAR clave"))</f>
        <v/>
      </c>
      <c r="I435" s="23" t="str">
        <f aca="false">IF(D435="","",IF(COUNTIFS(Sobres!A16:A27,D435)=1,INDEX(Sobres!B16:B27,MATCH(D435,Sobres!A16:A27,0)),"REVISAR clave"))</f>
        <v/>
      </c>
      <c r="J435" s="1" t="n">
        <f aca="false">IF(COUNTA(A435:F435)&gt;0,ROW(),0)</f>
        <v>0</v>
      </c>
    </row>
    <row r="436" customFormat="false" ht="30" hidden="false" customHeight="true" outlineLevel="0" collapsed="false">
      <c r="A436" s="31"/>
      <c r="B436" s="32"/>
      <c r="C436" s="32"/>
      <c r="D436" s="32"/>
      <c r="E436" s="33"/>
      <c r="F436" s="32"/>
      <c r="G436" s="9" t="str">
        <f aca="false">IF(COUNTA(A436:F436)=0,"",IF(OR(NOT(ISNUMBER(A436)),NOT(ISNUMBER(E436)),E436&lt;0,F436="",AND(B436&lt;&gt;"Gasto",B436&lt;&gt;"Aporte",B436&lt;&gt;"Traspaso",B436&lt;&gt;"Devolución"),AND(OR(B436="Gasto",B436="Traspaso"),COUNTIFS(Sobres!A16:A27,C436)&lt;&gt;1),AND(OR(B436="Aporte",B436="Devolución",B436="Traspaso"),COUNTIFS(Sobres!A16:A27,D436)&lt;&gt;1),AND(OR(B436="Aporte",B436="Devolución"),C436&lt;&gt;""),AND(B436="Gasto",D436&lt;&gt;""),AND(B436="Traspaso",C436=D436)),"REVISAR datos","Correcto"))</f>
        <v/>
      </c>
      <c r="H436" s="23" t="str">
        <f aca="false">IF(C436="","",IF(COUNTIFS(Sobres!A16:A27,C436)=1,INDEX(Sobres!B16:B27,MATCH(C436,Sobres!A16:A27,0)),"REVISAR clave"))</f>
        <v/>
      </c>
      <c r="I436" s="23" t="str">
        <f aca="false">IF(D436="","",IF(COUNTIFS(Sobres!A16:A27,D436)=1,INDEX(Sobres!B16:B27,MATCH(D436,Sobres!A16:A27,0)),"REVISAR clave"))</f>
        <v/>
      </c>
      <c r="J436" s="1" t="n">
        <f aca="false">IF(COUNTA(A436:F436)&gt;0,ROW(),0)</f>
        <v>0</v>
      </c>
    </row>
    <row r="437" customFormat="false" ht="30" hidden="false" customHeight="true" outlineLevel="0" collapsed="false">
      <c r="A437" s="31"/>
      <c r="B437" s="32"/>
      <c r="C437" s="32"/>
      <c r="D437" s="32"/>
      <c r="E437" s="33"/>
      <c r="F437" s="32"/>
      <c r="G437" s="9" t="str">
        <f aca="false">IF(COUNTA(A437:F437)=0,"",IF(OR(NOT(ISNUMBER(A437)),NOT(ISNUMBER(E437)),E437&lt;0,F437="",AND(B437&lt;&gt;"Gasto",B437&lt;&gt;"Aporte",B437&lt;&gt;"Traspaso",B437&lt;&gt;"Devolución"),AND(OR(B437="Gasto",B437="Traspaso"),COUNTIFS(Sobres!A16:A27,C437)&lt;&gt;1),AND(OR(B437="Aporte",B437="Devolución",B437="Traspaso"),COUNTIFS(Sobres!A16:A27,D437)&lt;&gt;1),AND(OR(B437="Aporte",B437="Devolución"),C437&lt;&gt;""),AND(B437="Gasto",D437&lt;&gt;""),AND(B437="Traspaso",C437=D437)),"REVISAR datos","Correcto"))</f>
        <v/>
      </c>
      <c r="H437" s="23" t="str">
        <f aca="false">IF(C437="","",IF(COUNTIFS(Sobres!A16:A27,C437)=1,INDEX(Sobres!B16:B27,MATCH(C437,Sobres!A16:A27,0)),"REVISAR clave"))</f>
        <v/>
      </c>
      <c r="I437" s="23" t="str">
        <f aca="false">IF(D437="","",IF(COUNTIFS(Sobres!A16:A27,D437)=1,INDEX(Sobres!B16:B27,MATCH(D437,Sobres!A16:A27,0)),"REVISAR clave"))</f>
        <v/>
      </c>
      <c r="J437" s="1" t="n">
        <f aca="false">IF(COUNTA(A437:F437)&gt;0,ROW(),0)</f>
        <v>0</v>
      </c>
    </row>
    <row r="438" customFormat="false" ht="30" hidden="false" customHeight="true" outlineLevel="0" collapsed="false">
      <c r="A438" s="31"/>
      <c r="B438" s="32"/>
      <c r="C438" s="32"/>
      <c r="D438" s="32"/>
      <c r="E438" s="33"/>
      <c r="F438" s="32"/>
      <c r="G438" s="9" t="str">
        <f aca="false">IF(COUNTA(A438:F438)=0,"",IF(OR(NOT(ISNUMBER(A438)),NOT(ISNUMBER(E438)),E438&lt;0,F438="",AND(B438&lt;&gt;"Gasto",B438&lt;&gt;"Aporte",B438&lt;&gt;"Traspaso",B438&lt;&gt;"Devolución"),AND(OR(B438="Gasto",B438="Traspaso"),COUNTIFS(Sobres!A16:A27,C438)&lt;&gt;1),AND(OR(B438="Aporte",B438="Devolución",B438="Traspaso"),COUNTIFS(Sobres!A16:A27,D438)&lt;&gt;1),AND(OR(B438="Aporte",B438="Devolución"),C438&lt;&gt;""),AND(B438="Gasto",D438&lt;&gt;""),AND(B438="Traspaso",C438=D438)),"REVISAR datos","Correcto"))</f>
        <v/>
      </c>
      <c r="H438" s="23" t="str">
        <f aca="false">IF(C438="","",IF(COUNTIFS(Sobres!A16:A27,C438)=1,INDEX(Sobres!B16:B27,MATCH(C438,Sobres!A16:A27,0)),"REVISAR clave"))</f>
        <v/>
      </c>
      <c r="I438" s="23" t="str">
        <f aca="false">IF(D438="","",IF(COUNTIFS(Sobres!A16:A27,D438)=1,INDEX(Sobres!B16:B27,MATCH(D438,Sobres!A16:A27,0)),"REVISAR clave"))</f>
        <v/>
      </c>
      <c r="J438" s="1" t="n">
        <f aca="false">IF(COUNTA(A438:F438)&gt;0,ROW(),0)</f>
        <v>0</v>
      </c>
    </row>
    <row r="439" customFormat="false" ht="30" hidden="false" customHeight="true" outlineLevel="0" collapsed="false">
      <c r="A439" s="31"/>
      <c r="B439" s="32"/>
      <c r="C439" s="32"/>
      <c r="D439" s="32"/>
      <c r="E439" s="33"/>
      <c r="F439" s="32"/>
      <c r="G439" s="9" t="str">
        <f aca="false">IF(COUNTA(A439:F439)=0,"",IF(OR(NOT(ISNUMBER(A439)),NOT(ISNUMBER(E439)),E439&lt;0,F439="",AND(B439&lt;&gt;"Gasto",B439&lt;&gt;"Aporte",B439&lt;&gt;"Traspaso",B439&lt;&gt;"Devolución"),AND(OR(B439="Gasto",B439="Traspaso"),COUNTIFS(Sobres!A16:A27,C439)&lt;&gt;1),AND(OR(B439="Aporte",B439="Devolución",B439="Traspaso"),COUNTIFS(Sobres!A16:A27,D439)&lt;&gt;1),AND(OR(B439="Aporte",B439="Devolución"),C439&lt;&gt;""),AND(B439="Gasto",D439&lt;&gt;""),AND(B439="Traspaso",C439=D439)),"REVISAR datos","Correcto"))</f>
        <v/>
      </c>
      <c r="H439" s="23" t="str">
        <f aca="false">IF(C439="","",IF(COUNTIFS(Sobres!A16:A27,C439)=1,INDEX(Sobres!B16:B27,MATCH(C439,Sobres!A16:A27,0)),"REVISAR clave"))</f>
        <v/>
      </c>
      <c r="I439" s="23" t="str">
        <f aca="false">IF(D439="","",IF(COUNTIFS(Sobres!A16:A27,D439)=1,INDEX(Sobres!B16:B27,MATCH(D439,Sobres!A16:A27,0)),"REVISAR clave"))</f>
        <v/>
      </c>
      <c r="J439" s="1" t="n">
        <f aca="false">IF(COUNTA(A439:F439)&gt;0,ROW(),0)</f>
        <v>0</v>
      </c>
    </row>
    <row r="440" customFormat="false" ht="30" hidden="false" customHeight="true" outlineLevel="0" collapsed="false">
      <c r="A440" s="31"/>
      <c r="B440" s="32"/>
      <c r="C440" s="32"/>
      <c r="D440" s="32"/>
      <c r="E440" s="33"/>
      <c r="F440" s="32"/>
      <c r="G440" s="9" t="str">
        <f aca="false">IF(COUNTA(A440:F440)=0,"",IF(OR(NOT(ISNUMBER(A440)),NOT(ISNUMBER(E440)),E440&lt;0,F440="",AND(B440&lt;&gt;"Gasto",B440&lt;&gt;"Aporte",B440&lt;&gt;"Traspaso",B440&lt;&gt;"Devolución"),AND(OR(B440="Gasto",B440="Traspaso"),COUNTIFS(Sobres!A16:A27,C440)&lt;&gt;1),AND(OR(B440="Aporte",B440="Devolución",B440="Traspaso"),COUNTIFS(Sobres!A16:A27,D440)&lt;&gt;1),AND(OR(B440="Aporte",B440="Devolución"),C440&lt;&gt;""),AND(B440="Gasto",D440&lt;&gt;""),AND(B440="Traspaso",C440=D440)),"REVISAR datos","Correcto"))</f>
        <v/>
      </c>
      <c r="H440" s="23" t="str">
        <f aca="false">IF(C440="","",IF(COUNTIFS(Sobres!A16:A27,C440)=1,INDEX(Sobres!B16:B27,MATCH(C440,Sobres!A16:A27,0)),"REVISAR clave"))</f>
        <v/>
      </c>
      <c r="I440" s="23" t="str">
        <f aca="false">IF(D440="","",IF(COUNTIFS(Sobres!A16:A27,D440)=1,INDEX(Sobres!B16:B27,MATCH(D440,Sobres!A16:A27,0)),"REVISAR clave"))</f>
        <v/>
      </c>
      <c r="J440" s="1" t="n">
        <f aca="false">IF(COUNTA(A440:F440)&gt;0,ROW(),0)</f>
        <v>0</v>
      </c>
    </row>
    <row r="441" customFormat="false" ht="30" hidden="false" customHeight="true" outlineLevel="0" collapsed="false">
      <c r="A441" s="31"/>
      <c r="B441" s="32"/>
      <c r="C441" s="32"/>
      <c r="D441" s="32"/>
      <c r="E441" s="33"/>
      <c r="F441" s="32"/>
      <c r="G441" s="9" t="str">
        <f aca="false">IF(COUNTA(A441:F441)=0,"",IF(OR(NOT(ISNUMBER(A441)),NOT(ISNUMBER(E441)),E441&lt;0,F441="",AND(B441&lt;&gt;"Gasto",B441&lt;&gt;"Aporte",B441&lt;&gt;"Traspaso",B441&lt;&gt;"Devolución"),AND(OR(B441="Gasto",B441="Traspaso"),COUNTIFS(Sobres!A16:A27,C441)&lt;&gt;1),AND(OR(B441="Aporte",B441="Devolución",B441="Traspaso"),COUNTIFS(Sobres!A16:A27,D441)&lt;&gt;1),AND(OR(B441="Aporte",B441="Devolución"),C441&lt;&gt;""),AND(B441="Gasto",D441&lt;&gt;""),AND(B441="Traspaso",C441=D441)),"REVISAR datos","Correcto"))</f>
        <v/>
      </c>
      <c r="H441" s="23" t="str">
        <f aca="false">IF(C441="","",IF(COUNTIFS(Sobres!A16:A27,C441)=1,INDEX(Sobres!B16:B27,MATCH(C441,Sobres!A16:A27,0)),"REVISAR clave"))</f>
        <v/>
      </c>
      <c r="I441" s="23" t="str">
        <f aca="false">IF(D441="","",IF(COUNTIFS(Sobres!A16:A27,D441)=1,INDEX(Sobres!B16:B27,MATCH(D441,Sobres!A16:A27,0)),"REVISAR clave"))</f>
        <v/>
      </c>
      <c r="J441" s="1" t="n">
        <f aca="false">IF(COUNTA(A441:F441)&gt;0,ROW(),0)</f>
        <v>0</v>
      </c>
    </row>
    <row r="442" customFormat="false" ht="30" hidden="false" customHeight="true" outlineLevel="0" collapsed="false">
      <c r="A442" s="31"/>
      <c r="B442" s="32"/>
      <c r="C442" s="32"/>
      <c r="D442" s="32"/>
      <c r="E442" s="33"/>
      <c r="F442" s="32"/>
      <c r="G442" s="9" t="str">
        <f aca="false">IF(COUNTA(A442:F442)=0,"",IF(OR(NOT(ISNUMBER(A442)),NOT(ISNUMBER(E442)),E442&lt;0,F442="",AND(B442&lt;&gt;"Gasto",B442&lt;&gt;"Aporte",B442&lt;&gt;"Traspaso",B442&lt;&gt;"Devolución"),AND(OR(B442="Gasto",B442="Traspaso"),COUNTIFS(Sobres!A16:A27,C442)&lt;&gt;1),AND(OR(B442="Aporte",B442="Devolución",B442="Traspaso"),COUNTIFS(Sobres!A16:A27,D442)&lt;&gt;1),AND(OR(B442="Aporte",B442="Devolución"),C442&lt;&gt;""),AND(B442="Gasto",D442&lt;&gt;""),AND(B442="Traspaso",C442=D442)),"REVISAR datos","Correcto"))</f>
        <v/>
      </c>
      <c r="H442" s="23" t="str">
        <f aca="false">IF(C442="","",IF(COUNTIFS(Sobres!A16:A27,C442)=1,INDEX(Sobres!B16:B27,MATCH(C442,Sobres!A16:A27,0)),"REVISAR clave"))</f>
        <v/>
      </c>
      <c r="I442" s="23" t="str">
        <f aca="false">IF(D442="","",IF(COUNTIFS(Sobres!A16:A27,D442)=1,INDEX(Sobres!B16:B27,MATCH(D442,Sobres!A16:A27,0)),"REVISAR clave"))</f>
        <v/>
      </c>
      <c r="J442" s="1" t="n">
        <f aca="false">IF(COUNTA(A442:F442)&gt;0,ROW(),0)</f>
        <v>0</v>
      </c>
    </row>
    <row r="443" customFormat="false" ht="30" hidden="false" customHeight="true" outlineLevel="0" collapsed="false">
      <c r="A443" s="31"/>
      <c r="B443" s="32"/>
      <c r="C443" s="32"/>
      <c r="D443" s="32"/>
      <c r="E443" s="33"/>
      <c r="F443" s="32"/>
      <c r="G443" s="9" t="str">
        <f aca="false">IF(COUNTA(A443:F443)=0,"",IF(OR(NOT(ISNUMBER(A443)),NOT(ISNUMBER(E443)),E443&lt;0,F443="",AND(B443&lt;&gt;"Gasto",B443&lt;&gt;"Aporte",B443&lt;&gt;"Traspaso",B443&lt;&gt;"Devolución"),AND(OR(B443="Gasto",B443="Traspaso"),COUNTIFS(Sobres!A16:A27,C443)&lt;&gt;1),AND(OR(B443="Aporte",B443="Devolución",B443="Traspaso"),COUNTIFS(Sobres!A16:A27,D443)&lt;&gt;1),AND(OR(B443="Aporte",B443="Devolución"),C443&lt;&gt;""),AND(B443="Gasto",D443&lt;&gt;""),AND(B443="Traspaso",C443=D443)),"REVISAR datos","Correcto"))</f>
        <v/>
      </c>
      <c r="H443" s="23" t="str">
        <f aca="false">IF(C443="","",IF(COUNTIFS(Sobres!A16:A27,C443)=1,INDEX(Sobres!B16:B27,MATCH(C443,Sobres!A16:A27,0)),"REVISAR clave"))</f>
        <v/>
      </c>
      <c r="I443" s="23" t="str">
        <f aca="false">IF(D443="","",IF(COUNTIFS(Sobres!A16:A27,D443)=1,INDEX(Sobres!B16:B27,MATCH(D443,Sobres!A16:A27,0)),"REVISAR clave"))</f>
        <v/>
      </c>
      <c r="J443" s="1" t="n">
        <f aca="false">IF(COUNTA(A443:F443)&gt;0,ROW(),0)</f>
        <v>0</v>
      </c>
    </row>
    <row r="444" customFormat="false" ht="30" hidden="false" customHeight="true" outlineLevel="0" collapsed="false">
      <c r="A444" s="31"/>
      <c r="B444" s="32"/>
      <c r="C444" s="32"/>
      <c r="D444" s="32"/>
      <c r="E444" s="33"/>
      <c r="F444" s="32"/>
      <c r="G444" s="9" t="str">
        <f aca="false">IF(COUNTA(A444:F444)=0,"",IF(OR(NOT(ISNUMBER(A444)),NOT(ISNUMBER(E444)),E444&lt;0,F444="",AND(B444&lt;&gt;"Gasto",B444&lt;&gt;"Aporte",B444&lt;&gt;"Traspaso",B444&lt;&gt;"Devolución"),AND(OR(B444="Gasto",B444="Traspaso"),COUNTIFS(Sobres!A16:A27,C444)&lt;&gt;1),AND(OR(B444="Aporte",B444="Devolución",B444="Traspaso"),COUNTIFS(Sobres!A16:A27,D444)&lt;&gt;1),AND(OR(B444="Aporte",B444="Devolución"),C444&lt;&gt;""),AND(B444="Gasto",D444&lt;&gt;""),AND(B444="Traspaso",C444=D444)),"REVISAR datos","Correcto"))</f>
        <v/>
      </c>
      <c r="H444" s="23" t="str">
        <f aca="false">IF(C444="","",IF(COUNTIFS(Sobres!A16:A27,C444)=1,INDEX(Sobres!B16:B27,MATCH(C444,Sobres!A16:A27,0)),"REVISAR clave"))</f>
        <v/>
      </c>
      <c r="I444" s="23" t="str">
        <f aca="false">IF(D444="","",IF(COUNTIFS(Sobres!A16:A27,D444)=1,INDEX(Sobres!B16:B27,MATCH(D444,Sobres!A16:A27,0)),"REVISAR clave"))</f>
        <v/>
      </c>
      <c r="J444" s="1" t="n">
        <f aca="false">IF(COUNTA(A444:F444)&gt;0,ROW(),0)</f>
        <v>0</v>
      </c>
    </row>
    <row r="445" customFormat="false" ht="30" hidden="false" customHeight="true" outlineLevel="0" collapsed="false">
      <c r="A445" s="31"/>
      <c r="B445" s="32"/>
      <c r="C445" s="32"/>
      <c r="D445" s="32"/>
      <c r="E445" s="33"/>
      <c r="F445" s="32"/>
      <c r="G445" s="9" t="str">
        <f aca="false">IF(COUNTA(A445:F445)=0,"",IF(OR(NOT(ISNUMBER(A445)),NOT(ISNUMBER(E445)),E445&lt;0,F445="",AND(B445&lt;&gt;"Gasto",B445&lt;&gt;"Aporte",B445&lt;&gt;"Traspaso",B445&lt;&gt;"Devolución"),AND(OR(B445="Gasto",B445="Traspaso"),COUNTIFS(Sobres!A16:A27,C445)&lt;&gt;1),AND(OR(B445="Aporte",B445="Devolución",B445="Traspaso"),COUNTIFS(Sobres!A16:A27,D445)&lt;&gt;1),AND(OR(B445="Aporte",B445="Devolución"),C445&lt;&gt;""),AND(B445="Gasto",D445&lt;&gt;""),AND(B445="Traspaso",C445=D445)),"REVISAR datos","Correcto"))</f>
        <v/>
      </c>
      <c r="H445" s="23" t="str">
        <f aca="false">IF(C445="","",IF(COUNTIFS(Sobres!A16:A27,C445)=1,INDEX(Sobres!B16:B27,MATCH(C445,Sobres!A16:A27,0)),"REVISAR clave"))</f>
        <v/>
      </c>
      <c r="I445" s="23" t="str">
        <f aca="false">IF(D445="","",IF(COUNTIFS(Sobres!A16:A27,D445)=1,INDEX(Sobres!B16:B27,MATCH(D445,Sobres!A16:A27,0)),"REVISAR clave"))</f>
        <v/>
      </c>
      <c r="J445" s="1" t="n">
        <f aca="false">IF(COUNTA(A445:F445)&gt;0,ROW(),0)</f>
        <v>0</v>
      </c>
    </row>
    <row r="446" customFormat="false" ht="30" hidden="false" customHeight="true" outlineLevel="0" collapsed="false">
      <c r="A446" s="31"/>
      <c r="B446" s="32"/>
      <c r="C446" s="32"/>
      <c r="D446" s="32"/>
      <c r="E446" s="33"/>
      <c r="F446" s="32"/>
      <c r="G446" s="9" t="str">
        <f aca="false">IF(COUNTA(A446:F446)=0,"",IF(OR(NOT(ISNUMBER(A446)),NOT(ISNUMBER(E446)),E446&lt;0,F446="",AND(B446&lt;&gt;"Gasto",B446&lt;&gt;"Aporte",B446&lt;&gt;"Traspaso",B446&lt;&gt;"Devolución"),AND(OR(B446="Gasto",B446="Traspaso"),COUNTIFS(Sobres!A16:A27,C446)&lt;&gt;1),AND(OR(B446="Aporte",B446="Devolución",B446="Traspaso"),COUNTIFS(Sobres!A16:A27,D446)&lt;&gt;1),AND(OR(B446="Aporte",B446="Devolución"),C446&lt;&gt;""),AND(B446="Gasto",D446&lt;&gt;""),AND(B446="Traspaso",C446=D446)),"REVISAR datos","Correcto"))</f>
        <v/>
      </c>
      <c r="H446" s="23" t="str">
        <f aca="false">IF(C446="","",IF(COUNTIFS(Sobres!A16:A27,C446)=1,INDEX(Sobres!B16:B27,MATCH(C446,Sobres!A16:A27,0)),"REVISAR clave"))</f>
        <v/>
      </c>
      <c r="I446" s="23" t="str">
        <f aca="false">IF(D446="","",IF(COUNTIFS(Sobres!A16:A27,D446)=1,INDEX(Sobres!B16:B27,MATCH(D446,Sobres!A16:A27,0)),"REVISAR clave"))</f>
        <v/>
      </c>
      <c r="J446" s="1" t="n">
        <f aca="false">IF(COUNTA(A446:F446)&gt;0,ROW(),0)</f>
        <v>0</v>
      </c>
    </row>
    <row r="447" customFormat="false" ht="30" hidden="false" customHeight="true" outlineLevel="0" collapsed="false">
      <c r="A447" s="31"/>
      <c r="B447" s="32"/>
      <c r="C447" s="32"/>
      <c r="D447" s="32"/>
      <c r="E447" s="33"/>
      <c r="F447" s="32"/>
      <c r="G447" s="9" t="str">
        <f aca="false">IF(COUNTA(A447:F447)=0,"",IF(OR(NOT(ISNUMBER(A447)),NOT(ISNUMBER(E447)),E447&lt;0,F447="",AND(B447&lt;&gt;"Gasto",B447&lt;&gt;"Aporte",B447&lt;&gt;"Traspaso",B447&lt;&gt;"Devolución"),AND(OR(B447="Gasto",B447="Traspaso"),COUNTIFS(Sobres!A16:A27,C447)&lt;&gt;1),AND(OR(B447="Aporte",B447="Devolución",B447="Traspaso"),COUNTIFS(Sobres!A16:A27,D447)&lt;&gt;1),AND(OR(B447="Aporte",B447="Devolución"),C447&lt;&gt;""),AND(B447="Gasto",D447&lt;&gt;""),AND(B447="Traspaso",C447=D447)),"REVISAR datos","Correcto"))</f>
        <v/>
      </c>
      <c r="H447" s="23" t="str">
        <f aca="false">IF(C447="","",IF(COUNTIFS(Sobres!A16:A27,C447)=1,INDEX(Sobres!B16:B27,MATCH(C447,Sobres!A16:A27,0)),"REVISAR clave"))</f>
        <v/>
      </c>
      <c r="I447" s="23" t="str">
        <f aca="false">IF(D447="","",IF(COUNTIFS(Sobres!A16:A27,D447)=1,INDEX(Sobres!B16:B27,MATCH(D447,Sobres!A16:A27,0)),"REVISAR clave"))</f>
        <v/>
      </c>
      <c r="J447" s="1" t="n">
        <f aca="false">IF(COUNTA(A447:F447)&gt;0,ROW(),0)</f>
        <v>0</v>
      </c>
    </row>
    <row r="448" customFormat="false" ht="30" hidden="false" customHeight="true" outlineLevel="0" collapsed="false">
      <c r="A448" s="31"/>
      <c r="B448" s="32"/>
      <c r="C448" s="32"/>
      <c r="D448" s="32"/>
      <c r="E448" s="33"/>
      <c r="F448" s="32"/>
      <c r="G448" s="9" t="str">
        <f aca="false">IF(COUNTA(A448:F448)=0,"",IF(OR(NOT(ISNUMBER(A448)),NOT(ISNUMBER(E448)),E448&lt;0,F448="",AND(B448&lt;&gt;"Gasto",B448&lt;&gt;"Aporte",B448&lt;&gt;"Traspaso",B448&lt;&gt;"Devolución"),AND(OR(B448="Gasto",B448="Traspaso"),COUNTIFS(Sobres!A16:A27,C448)&lt;&gt;1),AND(OR(B448="Aporte",B448="Devolución",B448="Traspaso"),COUNTIFS(Sobres!A16:A27,D448)&lt;&gt;1),AND(OR(B448="Aporte",B448="Devolución"),C448&lt;&gt;""),AND(B448="Gasto",D448&lt;&gt;""),AND(B448="Traspaso",C448=D448)),"REVISAR datos","Correcto"))</f>
        <v/>
      </c>
      <c r="H448" s="23" t="str">
        <f aca="false">IF(C448="","",IF(COUNTIFS(Sobres!A16:A27,C448)=1,INDEX(Sobres!B16:B27,MATCH(C448,Sobres!A16:A27,0)),"REVISAR clave"))</f>
        <v/>
      </c>
      <c r="I448" s="23" t="str">
        <f aca="false">IF(D448="","",IF(COUNTIFS(Sobres!A16:A27,D448)=1,INDEX(Sobres!B16:B27,MATCH(D448,Sobres!A16:A27,0)),"REVISAR clave"))</f>
        <v/>
      </c>
      <c r="J448" s="1" t="n">
        <f aca="false">IF(COUNTA(A448:F448)&gt;0,ROW(),0)</f>
        <v>0</v>
      </c>
    </row>
    <row r="449" customFormat="false" ht="30" hidden="false" customHeight="true" outlineLevel="0" collapsed="false">
      <c r="A449" s="31"/>
      <c r="B449" s="32"/>
      <c r="C449" s="32"/>
      <c r="D449" s="32"/>
      <c r="E449" s="33"/>
      <c r="F449" s="32"/>
      <c r="G449" s="9" t="str">
        <f aca="false">IF(COUNTA(A449:F449)=0,"",IF(OR(NOT(ISNUMBER(A449)),NOT(ISNUMBER(E449)),E449&lt;0,F449="",AND(B449&lt;&gt;"Gasto",B449&lt;&gt;"Aporte",B449&lt;&gt;"Traspaso",B449&lt;&gt;"Devolución"),AND(OR(B449="Gasto",B449="Traspaso"),COUNTIFS(Sobres!A16:A27,C449)&lt;&gt;1),AND(OR(B449="Aporte",B449="Devolución",B449="Traspaso"),COUNTIFS(Sobres!A16:A27,D449)&lt;&gt;1),AND(OR(B449="Aporte",B449="Devolución"),C449&lt;&gt;""),AND(B449="Gasto",D449&lt;&gt;""),AND(B449="Traspaso",C449=D449)),"REVISAR datos","Correcto"))</f>
        <v/>
      </c>
      <c r="H449" s="23" t="str">
        <f aca="false">IF(C449="","",IF(COUNTIFS(Sobres!A16:A27,C449)=1,INDEX(Sobres!B16:B27,MATCH(C449,Sobres!A16:A27,0)),"REVISAR clave"))</f>
        <v/>
      </c>
      <c r="I449" s="23" t="str">
        <f aca="false">IF(D449="","",IF(COUNTIFS(Sobres!A16:A27,D449)=1,INDEX(Sobres!B16:B27,MATCH(D449,Sobres!A16:A27,0)),"REVISAR clave"))</f>
        <v/>
      </c>
      <c r="J449" s="1" t="n">
        <f aca="false">IF(COUNTA(A449:F449)&gt;0,ROW(),0)</f>
        <v>0</v>
      </c>
    </row>
    <row r="450" customFormat="false" ht="30" hidden="false" customHeight="true" outlineLevel="0" collapsed="false">
      <c r="A450" s="31"/>
      <c r="B450" s="32"/>
      <c r="C450" s="32"/>
      <c r="D450" s="32"/>
      <c r="E450" s="33"/>
      <c r="F450" s="32"/>
      <c r="G450" s="9" t="str">
        <f aca="false">IF(COUNTA(A450:F450)=0,"",IF(OR(NOT(ISNUMBER(A450)),NOT(ISNUMBER(E450)),E450&lt;0,F450="",AND(B450&lt;&gt;"Gasto",B450&lt;&gt;"Aporte",B450&lt;&gt;"Traspaso",B450&lt;&gt;"Devolución"),AND(OR(B450="Gasto",B450="Traspaso"),COUNTIFS(Sobres!A16:A27,C450)&lt;&gt;1),AND(OR(B450="Aporte",B450="Devolución",B450="Traspaso"),COUNTIFS(Sobres!A16:A27,D450)&lt;&gt;1),AND(OR(B450="Aporte",B450="Devolución"),C450&lt;&gt;""),AND(B450="Gasto",D450&lt;&gt;""),AND(B450="Traspaso",C450=D450)),"REVISAR datos","Correcto"))</f>
        <v/>
      </c>
      <c r="H450" s="23" t="str">
        <f aca="false">IF(C450="","",IF(COUNTIFS(Sobres!A16:A27,C450)=1,INDEX(Sobres!B16:B27,MATCH(C450,Sobres!A16:A27,0)),"REVISAR clave"))</f>
        <v/>
      </c>
      <c r="I450" s="23" t="str">
        <f aca="false">IF(D450="","",IF(COUNTIFS(Sobres!A16:A27,D450)=1,INDEX(Sobres!B16:B27,MATCH(D450,Sobres!A16:A27,0)),"REVISAR clave"))</f>
        <v/>
      </c>
      <c r="J450" s="1" t="n">
        <f aca="false">IF(COUNTA(A450:F450)&gt;0,ROW(),0)</f>
        <v>0</v>
      </c>
    </row>
    <row r="451" customFormat="false" ht="30" hidden="false" customHeight="true" outlineLevel="0" collapsed="false">
      <c r="A451" s="31"/>
      <c r="B451" s="32"/>
      <c r="C451" s="32"/>
      <c r="D451" s="32"/>
      <c r="E451" s="33"/>
      <c r="F451" s="32"/>
      <c r="G451" s="9" t="str">
        <f aca="false">IF(COUNTA(A451:F451)=0,"",IF(OR(NOT(ISNUMBER(A451)),NOT(ISNUMBER(E451)),E451&lt;0,F451="",AND(B451&lt;&gt;"Gasto",B451&lt;&gt;"Aporte",B451&lt;&gt;"Traspaso",B451&lt;&gt;"Devolución"),AND(OR(B451="Gasto",B451="Traspaso"),COUNTIFS(Sobres!A16:A27,C451)&lt;&gt;1),AND(OR(B451="Aporte",B451="Devolución",B451="Traspaso"),COUNTIFS(Sobres!A16:A27,D451)&lt;&gt;1),AND(OR(B451="Aporte",B451="Devolución"),C451&lt;&gt;""),AND(B451="Gasto",D451&lt;&gt;""),AND(B451="Traspaso",C451=D451)),"REVISAR datos","Correcto"))</f>
        <v/>
      </c>
      <c r="H451" s="23" t="str">
        <f aca="false">IF(C451="","",IF(COUNTIFS(Sobres!A16:A27,C451)=1,INDEX(Sobres!B16:B27,MATCH(C451,Sobres!A16:A27,0)),"REVISAR clave"))</f>
        <v/>
      </c>
      <c r="I451" s="23" t="str">
        <f aca="false">IF(D451="","",IF(COUNTIFS(Sobres!A16:A27,D451)=1,INDEX(Sobres!B16:B27,MATCH(D451,Sobres!A16:A27,0)),"REVISAR clave"))</f>
        <v/>
      </c>
      <c r="J451" s="1" t="n">
        <f aca="false">IF(COUNTA(A451:F451)&gt;0,ROW(),0)</f>
        <v>0</v>
      </c>
    </row>
    <row r="452" customFormat="false" ht="30" hidden="false" customHeight="true" outlineLevel="0" collapsed="false">
      <c r="A452" s="31"/>
      <c r="B452" s="32"/>
      <c r="C452" s="32"/>
      <c r="D452" s="32"/>
      <c r="E452" s="33"/>
      <c r="F452" s="32"/>
      <c r="G452" s="9" t="str">
        <f aca="false">IF(COUNTA(A452:F452)=0,"",IF(OR(NOT(ISNUMBER(A452)),NOT(ISNUMBER(E452)),E452&lt;0,F452="",AND(B452&lt;&gt;"Gasto",B452&lt;&gt;"Aporte",B452&lt;&gt;"Traspaso",B452&lt;&gt;"Devolución"),AND(OR(B452="Gasto",B452="Traspaso"),COUNTIFS(Sobres!A16:A27,C452)&lt;&gt;1),AND(OR(B452="Aporte",B452="Devolución",B452="Traspaso"),COUNTIFS(Sobres!A16:A27,D452)&lt;&gt;1),AND(OR(B452="Aporte",B452="Devolución"),C452&lt;&gt;""),AND(B452="Gasto",D452&lt;&gt;""),AND(B452="Traspaso",C452=D452)),"REVISAR datos","Correcto"))</f>
        <v/>
      </c>
      <c r="H452" s="23" t="str">
        <f aca="false">IF(C452="","",IF(COUNTIFS(Sobres!A16:A27,C452)=1,INDEX(Sobres!B16:B27,MATCH(C452,Sobres!A16:A27,0)),"REVISAR clave"))</f>
        <v/>
      </c>
      <c r="I452" s="23" t="str">
        <f aca="false">IF(D452="","",IF(COUNTIFS(Sobres!A16:A27,D452)=1,INDEX(Sobres!B16:B27,MATCH(D452,Sobres!A16:A27,0)),"REVISAR clave"))</f>
        <v/>
      </c>
      <c r="J452" s="1" t="n">
        <f aca="false">IF(COUNTA(A452:F452)&gt;0,ROW(),0)</f>
        <v>0</v>
      </c>
    </row>
    <row r="453" customFormat="false" ht="30" hidden="false" customHeight="true" outlineLevel="0" collapsed="false">
      <c r="A453" s="31"/>
      <c r="B453" s="32"/>
      <c r="C453" s="32"/>
      <c r="D453" s="32"/>
      <c r="E453" s="33"/>
      <c r="F453" s="32"/>
      <c r="G453" s="9" t="str">
        <f aca="false">IF(COUNTA(A453:F453)=0,"",IF(OR(NOT(ISNUMBER(A453)),NOT(ISNUMBER(E453)),E453&lt;0,F453="",AND(B453&lt;&gt;"Gasto",B453&lt;&gt;"Aporte",B453&lt;&gt;"Traspaso",B453&lt;&gt;"Devolución"),AND(OR(B453="Gasto",B453="Traspaso"),COUNTIFS(Sobres!A16:A27,C453)&lt;&gt;1),AND(OR(B453="Aporte",B453="Devolución",B453="Traspaso"),COUNTIFS(Sobres!A16:A27,D453)&lt;&gt;1),AND(OR(B453="Aporte",B453="Devolución"),C453&lt;&gt;""),AND(B453="Gasto",D453&lt;&gt;""),AND(B453="Traspaso",C453=D453)),"REVISAR datos","Correcto"))</f>
        <v/>
      </c>
      <c r="H453" s="23" t="str">
        <f aca="false">IF(C453="","",IF(COUNTIFS(Sobres!A16:A27,C453)=1,INDEX(Sobres!B16:B27,MATCH(C453,Sobres!A16:A27,0)),"REVISAR clave"))</f>
        <v/>
      </c>
      <c r="I453" s="23" t="str">
        <f aca="false">IF(D453="","",IF(COUNTIFS(Sobres!A16:A27,D453)=1,INDEX(Sobres!B16:B27,MATCH(D453,Sobres!A16:A27,0)),"REVISAR clave"))</f>
        <v/>
      </c>
      <c r="J453" s="1" t="n">
        <f aca="false">IF(COUNTA(A453:F453)&gt;0,ROW(),0)</f>
        <v>0</v>
      </c>
    </row>
    <row r="454" customFormat="false" ht="30" hidden="false" customHeight="true" outlineLevel="0" collapsed="false">
      <c r="A454" s="31"/>
      <c r="B454" s="32"/>
      <c r="C454" s="32"/>
      <c r="D454" s="32"/>
      <c r="E454" s="33"/>
      <c r="F454" s="32"/>
      <c r="G454" s="9" t="str">
        <f aca="false">IF(COUNTA(A454:F454)=0,"",IF(OR(NOT(ISNUMBER(A454)),NOT(ISNUMBER(E454)),E454&lt;0,F454="",AND(B454&lt;&gt;"Gasto",B454&lt;&gt;"Aporte",B454&lt;&gt;"Traspaso",B454&lt;&gt;"Devolución"),AND(OR(B454="Gasto",B454="Traspaso"),COUNTIFS(Sobres!A16:A27,C454)&lt;&gt;1),AND(OR(B454="Aporte",B454="Devolución",B454="Traspaso"),COUNTIFS(Sobres!A16:A27,D454)&lt;&gt;1),AND(OR(B454="Aporte",B454="Devolución"),C454&lt;&gt;""),AND(B454="Gasto",D454&lt;&gt;""),AND(B454="Traspaso",C454=D454)),"REVISAR datos","Correcto"))</f>
        <v/>
      </c>
      <c r="H454" s="23" t="str">
        <f aca="false">IF(C454="","",IF(COUNTIFS(Sobres!A16:A27,C454)=1,INDEX(Sobres!B16:B27,MATCH(C454,Sobres!A16:A27,0)),"REVISAR clave"))</f>
        <v/>
      </c>
      <c r="I454" s="23" t="str">
        <f aca="false">IF(D454="","",IF(COUNTIFS(Sobres!A16:A27,D454)=1,INDEX(Sobres!B16:B27,MATCH(D454,Sobres!A16:A27,0)),"REVISAR clave"))</f>
        <v/>
      </c>
      <c r="J454" s="1" t="n">
        <f aca="false">IF(COUNTA(A454:F454)&gt;0,ROW(),0)</f>
        <v>0</v>
      </c>
    </row>
    <row r="455" customFormat="false" ht="30" hidden="false" customHeight="true" outlineLevel="0" collapsed="false">
      <c r="A455" s="31"/>
      <c r="B455" s="32"/>
      <c r="C455" s="32"/>
      <c r="D455" s="32"/>
      <c r="E455" s="33"/>
      <c r="F455" s="32"/>
      <c r="G455" s="9" t="str">
        <f aca="false">IF(COUNTA(A455:F455)=0,"",IF(OR(NOT(ISNUMBER(A455)),NOT(ISNUMBER(E455)),E455&lt;0,F455="",AND(B455&lt;&gt;"Gasto",B455&lt;&gt;"Aporte",B455&lt;&gt;"Traspaso",B455&lt;&gt;"Devolución"),AND(OR(B455="Gasto",B455="Traspaso"),COUNTIFS(Sobres!A16:A27,C455)&lt;&gt;1),AND(OR(B455="Aporte",B455="Devolución",B455="Traspaso"),COUNTIFS(Sobres!A16:A27,D455)&lt;&gt;1),AND(OR(B455="Aporte",B455="Devolución"),C455&lt;&gt;""),AND(B455="Gasto",D455&lt;&gt;""),AND(B455="Traspaso",C455=D455)),"REVISAR datos","Correcto"))</f>
        <v/>
      </c>
      <c r="H455" s="23" t="str">
        <f aca="false">IF(C455="","",IF(COUNTIFS(Sobres!A16:A27,C455)=1,INDEX(Sobres!B16:B27,MATCH(C455,Sobres!A16:A27,0)),"REVISAR clave"))</f>
        <v/>
      </c>
      <c r="I455" s="23" t="str">
        <f aca="false">IF(D455="","",IF(COUNTIFS(Sobres!A16:A27,D455)=1,INDEX(Sobres!B16:B27,MATCH(D455,Sobres!A16:A27,0)),"REVISAR clave"))</f>
        <v/>
      </c>
      <c r="J455" s="1" t="n">
        <f aca="false">IF(COUNTA(A455:F455)&gt;0,ROW(),0)</f>
        <v>0</v>
      </c>
    </row>
    <row r="456" customFormat="false" ht="30" hidden="false" customHeight="true" outlineLevel="0" collapsed="false">
      <c r="A456" s="31"/>
      <c r="B456" s="32"/>
      <c r="C456" s="32"/>
      <c r="D456" s="32"/>
      <c r="E456" s="33"/>
      <c r="F456" s="32"/>
      <c r="G456" s="9" t="str">
        <f aca="false">IF(COUNTA(A456:F456)=0,"",IF(OR(NOT(ISNUMBER(A456)),NOT(ISNUMBER(E456)),E456&lt;0,F456="",AND(B456&lt;&gt;"Gasto",B456&lt;&gt;"Aporte",B456&lt;&gt;"Traspaso",B456&lt;&gt;"Devolución"),AND(OR(B456="Gasto",B456="Traspaso"),COUNTIFS(Sobres!A16:A27,C456)&lt;&gt;1),AND(OR(B456="Aporte",B456="Devolución",B456="Traspaso"),COUNTIFS(Sobres!A16:A27,D456)&lt;&gt;1),AND(OR(B456="Aporte",B456="Devolución"),C456&lt;&gt;""),AND(B456="Gasto",D456&lt;&gt;""),AND(B456="Traspaso",C456=D456)),"REVISAR datos","Correcto"))</f>
        <v/>
      </c>
      <c r="H456" s="23" t="str">
        <f aca="false">IF(C456="","",IF(COUNTIFS(Sobres!A16:A27,C456)=1,INDEX(Sobres!B16:B27,MATCH(C456,Sobres!A16:A27,0)),"REVISAR clave"))</f>
        <v/>
      </c>
      <c r="I456" s="23" t="str">
        <f aca="false">IF(D456="","",IF(COUNTIFS(Sobres!A16:A27,D456)=1,INDEX(Sobres!B16:B27,MATCH(D456,Sobres!A16:A27,0)),"REVISAR clave"))</f>
        <v/>
      </c>
      <c r="J456" s="1" t="n">
        <f aca="false">IF(COUNTA(A456:F456)&gt;0,ROW(),0)</f>
        <v>0</v>
      </c>
    </row>
    <row r="457" customFormat="false" ht="30" hidden="false" customHeight="true" outlineLevel="0" collapsed="false">
      <c r="A457" s="31"/>
      <c r="B457" s="32"/>
      <c r="C457" s="32"/>
      <c r="D457" s="32"/>
      <c r="E457" s="33"/>
      <c r="F457" s="32"/>
      <c r="G457" s="9" t="str">
        <f aca="false">IF(COUNTA(A457:F457)=0,"",IF(OR(NOT(ISNUMBER(A457)),NOT(ISNUMBER(E457)),E457&lt;0,F457="",AND(B457&lt;&gt;"Gasto",B457&lt;&gt;"Aporte",B457&lt;&gt;"Traspaso",B457&lt;&gt;"Devolución"),AND(OR(B457="Gasto",B457="Traspaso"),COUNTIFS(Sobres!A16:A27,C457)&lt;&gt;1),AND(OR(B457="Aporte",B457="Devolución",B457="Traspaso"),COUNTIFS(Sobres!A16:A27,D457)&lt;&gt;1),AND(OR(B457="Aporte",B457="Devolución"),C457&lt;&gt;""),AND(B457="Gasto",D457&lt;&gt;""),AND(B457="Traspaso",C457=D457)),"REVISAR datos","Correcto"))</f>
        <v/>
      </c>
      <c r="H457" s="23" t="str">
        <f aca="false">IF(C457="","",IF(COUNTIFS(Sobres!A16:A27,C457)=1,INDEX(Sobres!B16:B27,MATCH(C457,Sobres!A16:A27,0)),"REVISAR clave"))</f>
        <v/>
      </c>
      <c r="I457" s="23" t="str">
        <f aca="false">IF(D457="","",IF(COUNTIFS(Sobres!A16:A27,D457)=1,INDEX(Sobres!B16:B27,MATCH(D457,Sobres!A16:A27,0)),"REVISAR clave"))</f>
        <v/>
      </c>
      <c r="J457" s="1" t="n">
        <f aca="false">IF(COUNTA(A457:F457)&gt;0,ROW(),0)</f>
        <v>0</v>
      </c>
    </row>
    <row r="458" customFormat="false" ht="30" hidden="false" customHeight="true" outlineLevel="0" collapsed="false">
      <c r="A458" s="31"/>
      <c r="B458" s="32"/>
      <c r="C458" s="32"/>
      <c r="D458" s="32"/>
      <c r="E458" s="33"/>
      <c r="F458" s="32"/>
      <c r="G458" s="9" t="str">
        <f aca="false">IF(COUNTA(A458:F458)=0,"",IF(OR(NOT(ISNUMBER(A458)),NOT(ISNUMBER(E458)),E458&lt;0,F458="",AND(B458&lt;&gt;"Gasto",B458&lt;&gt;"Aporte",B458&lt;&gt;"Traspaso",B458&lt;&gt;"Devolución"),AND(OR(B458="Gasto",B458="Traspaso"),COUNTIFS(Sobres!A16:A27,C458)&lt;&gt;1),AND(OR(B458="Aporte",B458="Devolución",B458="Traspaso"),COUNTIFS(Sobres!A16:A27,D458)&lt;&gt;1),AND(OR(B458="Aporte",B458="Devolución"),C458&lt;&gt;""),AND(B458="Gasto",D458&lt;&gt;""),AND(B458="Traspaso",C458=D458)),"REVISAR datos","Correcto"))</f>
        <v/>
      </c>
      <c r="H458" s="23" t="str">
        <f aca="false">IF(C458="","",IF(COUNTIFS(Sobres!A16:A27,C458)=1,INDEX(Sobres!B16:B27,MATCH(C458,Sobres!A16:A27,0)),"REVISAR clave"))</f>
        <v/>
      </c>
      <c r="I458" s="23" t="str">
        <f aca="false">IF(D458="","",IF(COUNTIFS(Sobres!A16:A27,D458)=1,INDEX(Sobres!B16:B27,MATCH(D458,Sobres!A16:A27,0)),"REVISAR clave"))</f>
        <v/>
      </c>
      <c r="J458" s="1" t="n">
        <f aca="false">IF(COUNTA(A458:F458)&gt;0,ROW(),0)</f>
        <v>0</v>
      </c>
    </row>
    <row r="459" customFormat="false" ht="30" hidden="false" customHeight="true" outlineLevel="0" collapsed="false">
      <c r="A459" s="31"/>
      <c r="B459" s="32"/>
      <c r="C459" s="32"/>
      <c r="D459" s="32"/>
      <c r="E459" s="33"/>
      <c r="F459" s="32"/>
      <c r="G459" s="9" t="str">
        <f aca="false">IF(COUNTA(A459:F459)=0,"",IF(OR(NOT(ISNUMBER(A459)),NOT(ISNUMBER(E459)),E459&lt;0,F459="",AND(B459&lt;&gt;"Gasto",B459&lt;&gt;"Aporte",B459&lt;&gt;"Traspaso",B459&lt;&gt;"Devolución"),AND(OR(B459="Gasto",B459="Traspaso"),COUNTIFS(Sobres!A16:A27,C459)&lt;&gt;1),AND(OR(B459="Aporte",B459="Devolución",B459="Traspaso"),COUNTIFS(Sobres!A16:A27,D459)&lt;&gt;1),AND(OR(B459="Aporte",B459="Devolución"),C459&lt;&gt;""),AND(B459="Gasto",D459&lt;&gt;""),AND(B459="Traspaso",C459=D459)),"REVISAR datos","Correcto"))</f>
        <v/>
      </c>
      <c r="H459" s="23" t="str">
        <f aca="false">IF(C459="","",IF(COUNTIFS(Sobres!A16:A27,C459)=1,INDEX(Sobres!B16:B27,MATCH(C459,Sobres!A16:A27,0)),"REVISAR clave"))</f>
        <v/>
      </c>
      <c r="I459" s="23" t="str">
        <f aca="false">IF(D459="","",IF(COUNTIFS(Sobres!A16:A27,D459)=1,INDEX(Sobres!B16:B27,MATCH(D459,Sobres!A16:A27,0)),"REVISAR clave"))</f>
        <v/>
      </c>
      <c r="J459" s="1" t="n">
        <f aca="false">IF(COUNTA(A459:F459)&gt;0,ROW(),0)</f>
        <v>0</v>
      </c>
    </row>
    <row r="460" customFormat="false" ht="30" hidden="false" customHeight="true" outlineLevel="0" collapsed="false">
      <c r="A460" s="31"/>
      <c r="B460" s="32"/>
      <c r="C460" s="32"/>
      <c r="D460" s="32"/>
      <c r="E460" s="33"/>
      <c r="F460" s="32"/>
      <c r="G460" s="9" t="str">
        <f aca="false">IF(COUNTA(A460:F460)=0,"",IF(OR(NOT(ISNUMBER(A460)),NOT(ISNUMBER(E460)),E460&lt;0,F460="",AND(B460&lt;&gt;"Gasto",B460&lt;&gt;"Aporte",B460&lt;&gt;"Traspaso",B460&lt;&gt;"Devolución"),AND(OR(B460="Gasto",B460="Traspaso"),COUNTIFS(Sobres!A16:A27,C460)&lt;&gt;1),AND(OR(B460="Aporte",B460="Devolución",B460="Traspaso"),COUNTIFS(Sobres!A16:A27,D460)&lt;&gt;1),AND(OR(B460="Aporte",B460="Devolución"),C460&lt;&gt;""),AND(B460="Gasto",D460&lt;&gt;""),AND(B460="Traspaso",C460=D460)),"REVISAR datos","Correcto"))</f>
        <v/>
      </c>
      <c r="H460" s="23" t="str">
        <f aca="false">IF(C460="","",IF(COUNTIFS(Sobres!A16:A27,C460)=1,INDEX(Sobres!B16:B27,MATCH(C460,Sobres!A16:A27,0)),"REVISAR clave"))</f>
        <v/>
      </c>
      <c r="I460" s="23" t="str">
        <f aca="false">IF(D460="","",IF(COUNTIFS(Sobres!A16:A27,D460)=1,INDEX(Sobres!B16:B27,MATCH(D460,Sobres!A16:A27,0)),"REVISAR clave"))</f>
        <v/>
      </c>
      <c r="J460" s="1" t="n">
        <f aca="false">IF(COUNTA(A460:F460)&gt;0,ROW(),0)</f>
        <v>0</v>
      </c>
    </row>
    <row r="461" customFormat="false" ht="30" hidden="false" customHeight="true" outlineLevel="0" collapsed="false">
      <c r="A461" s="31"/>
      <c r="B461" s="32"/>
      <c r="C461" s="32"/>
      <c r="D461" s="32"/>
      <c r="E461" s="33"/>
      <c r="F461" s="32"/>
      <c r="G461" s="9" t="str">
        <f aca="false">IF(COUNTA(A461:F461)=0,"",IF(OR(NOT(ISNUMBER(A461)),NOT(ISNUMBER(E461)),E461&lt;0,F461="",AND(B461&lt;&gt;"Gasto",B461&lt;&gt;"Aporte",B461&lt;&gt;"Traspaso",B461&lt;&gt;"Devolución"),AND(OR(B461="Gasto",B461="Traspaso"),COUNTIFS(Sobres!A16:A27,C461)&lt;&gt;1),AND(OR(B461="Aporte",B461="Devolución",B461="Traspaso"),COUNTIFS(Sobres!A16:A27,D461)&lt;&gt;1),AND(OR(B461="Aporte",B461="Devolución"),C461&lt;&gt;""),AND(B461="Gasto",D461&lt;&gt;""),AND(B461="Traspaso",C461=D461)),"REVISAR datos","Correcto"))</f>
        <v/>
      </c>
      <c r="H461" s="23" t="str">
        <f aca="false">IF(C461="","",IF(COUNTIFS(Sobres!A16:A27,C461)=1,INDEX(Sobres!B16:B27,MATCH(C461,Sobres!A16:A27,0)),"REVISAR clave"))</f>
        <v/>
      </c>
      <c r="I461" s="23" t="str">
        <f aca="false">IF(D461="","",IF(COUNTIFS(Sobres!A16:A27,D461)=1,INDEX(Sobres!B16:B27,MATCH(D461,Sobres!A16:A27,0)),"REVISAR clave"))</f>
        <v/>
      </c>
      <c r="J461" s="1" t="n">
        <f aca="false">IF(COUNTA(A461:F461)&gt;0,ROW(),0)</f>
        <v>0</v>
      </c>
    </row>
    <row r="462" customFormat="false" ht="30" hidden="false" customHeight="true" outlineLevel="0" collapsed="false">
      <c r="A462" s="31"/>
      <c r="B462" s="32"/>
      <c r="C462" s="32"/>
      <c r="D462" s="32"/>
      <c r="E462" s="33"/>
      <c r="F462" s="32"/>
      <c r="G462" s="9" t="str">
        <f aca="false">IF(COUNTA(A462:F462)=0,"",IF(OR(NOT(ISNUMBER(A462)),NOT(ISNUMBER(E462)),E462&lt;0,F462="",AND(B462&lt;&gt;"Gasto",B462&lt;&gt;"Aporte",B462&lt;&gt;"Traspaso",B462&lt;&gt;"Devolución"),AND(OR(B462="Gasto",B462="Traspaso"),COUNTIFS(Sobres!A16:A27,C462)&lt;&gt;1),AND(OR(B462="Aporte",B462="Devolución",B462="Traspaso"),COUNTIFS(Sobres!A16:A27,D462)&lt;&gt;1),AND(OR(B462="Aporte",B462="Devolución"),C462&lt;&gt;""),AND(B462="Gasto",D462&lt;&gt;""),AND(B462="Traspaso",C462=D462)),"REVISAR datos","Correcto"))</f>
        <v/>
      </c>
      <c r="H462" s="23" t="str">
        <f aca="false">IF(C462="","",IF(COUNTIFS(Sobres!A16:A27,C462)=1,INDEX(Sobres!B16:B27,MATCH(C462,Sobres!A16:A27,0)),"REVISAR clave"))</f>
        <v/>
      </c>
      <c r="I462" s="23" t="str">
        <f aca="false">IF(D462="","",IF(COUNTIFS(Sobres!A16:A27,D462)=1,INDEX(Sobres!B16:B27,MATCH(D462,Sobres!A16:A27,0)),"REVISAR clave"))</f>
        <v/>
      </c>
      <c r="J462" s="1" t="n">
        <f aca="false">IF(COUNTA(A462:F462)&gt;0,ROW(),0)</f>
        <v>0</v>
      </c>
    </row>
    <row r="463" customFormat="false" ht="30" hidden="false" customHeight="true" outlineLevel="0" collapsed="false">
      <c r="A463" s="31"/>
      <c r="B463" s="32"/>
      <c r="C463" s="32"/>
      <c r="D463" s="32"/>
      <c r="E463" s="33"/>
      <c r="F463" s="32"/>
      <c r="G463" s="9" t="str">
        <f aca="false">IF(COUNTA(A463:F463)=0,"",IF(OR(NOT(ISNUMBER(A463)),NOT(ISNUMBER(E463)),E463&lt;0,F463="",AND(B463&lt;&gt;"Gasto",B463&lt;&gt;"Aporte",B463&lt;&gt;"Traspaso",B463&lt;&gt;"Devolución"),AND(OR(B463="Gasto",B463="Traspaso"),COUNTIFS(Sobres!A16:A27,C463)&lt;&gt;1),AND(OR(B463="Aporte",B463="Devolución",B463="Traspaso"),COUNTIFS(Sobres!A16:A27,D463)&lt;&gt;1),AND(OR(B463="Aporte",B463="Devolución"),C463&lt;&gt;""),AND(B463="Gasto",D463&lt;&gt;""),AND(B463="Traspaso",C463=D463)),"REVISAR datos","Correcto"))</f>
        <v/>
      </c>
      <c r="H463" s="23" t="str">
        <f aca="false">IF(C463="","",IF(COUNTIFS(Sobres!A16:A27,C463)=1,INDEX(Sobres!B16:B27,MATCH(C463,Sobres!A16:A27,0)),"REVISAR clave"))</f>
        <v/>
      </c>
      <c r="I463" s="23" t="str">
        <f aca="false">IF(D463="","",IF(COUNTIFS(Sobres!A16:A27,D463)=1,INDEX(Sobres!B16:B27,MATCH(D463,Sobres!A16:A27,0)),"REVISAR clave"))</f>
        <v/>
      </c>
      <c r="J463" s="1" t="n">
        <f aca="false">IF(COUNTA(A463:F463)&gt;0,ROW(),0)</f>
        <v>0</v>
      </c>
    </row>
    <row r="464" customFormat="false" ht="30" hidden="false" customHeight="true" outlineLevel="0" collapsed="false">
      <c r="A464" s="31"/>
      <c r="B464" s="32"/>
      <c r="C464" s="32"/>
      <c r="D464" s="32"/>
      <c r="E464" s="33"/>
      <c r="F464" s="32"/>
      <c r="G464" s="9" t="str">
        <f aca="false">IF(COUNTA(A464:F464)=0,"",IF(OR(NOT(ISNUMBER(A464)),NOT(ISNUMBER(E464)),E464&lt;0,F464="",AND(B464&lt;&gt;"Gasto",B464&lt;&gt;"Aporte",B464&lt;&gt;"Traspaso",B464&lt;&gt;"Devolución"),AND(OR(B464="Gasto",B464="Traspaso"),COUNTIFS(Sobres!A16:A27,C464)&lt;&gt;1),AND(OR(B464="Aporte",B464="Devolución",B464="Traspaso"),COUNTIFS(Sobres!A16:A27,D464)&lt;&gt;1),AND(OR(B464="Aporte",B464="Devolución"),C464&lt;&gt;""),AND(B464="Gasto",D464&lt;&gt;""),AND(B464="Traspaso",C464=D464)),"REVISAR datos","Correcto"))</f>
        <v/>
      </c>
      <c r="H464" s="23" t="str">
        <f aca="false">IF(C464="","",IF(COUNTIFS(Sobres!A16:A27,C464)=1,INDEX(Sobres!B16:B27,MATCH(C464,Sobres!A16:A27,0)),"REVISAR clave"))</f>
        <v/>
      </c>
      <c r="I464" s="23" t="str">
        <f aca="false">IF(D464="","",IF(COUNTIFS(Sobres!A16:A27,D464)=1,INDEX(Sobres!B16:B27,MATCH(D464,Sobres!A16:A27,0)),"REVISAR clave"))</f>
        <v/>
      </c>
      <c r="J464" s="1" t="n">
        <f aca="false">IF(COUNTA(A464:F464)&gt;0,ROW(),0)</f>
        <v>0</v>
      </c>
    </row>
    <row r="465" customFormat="false" ht="30" hidden="false" customHeight="true" outlineLevel="0" collapsed="false">
      <c r="A465" s="31"/>
      <c r="B465" s="32"/>
      <c r="C465" s="32"/>
      <c r="D465" s="32"/>
      <c r="E465" s="33"/>
      <c r="F465" s="32"/>
      <c r="G465" s="9" t="str">
        <f aca="false">IF(COUNTA(A465:F465)=0,"",IF(OR(NOT(ISNUMBER(A465)),NOT(ISNUMBER(E465)),E465&lt;0,F465="",AND(B465&lt;&gt;"Gasto",B465&lt;&gt;"Aporte",B465&lt;&gt;"Traspaso",B465&lt;&gt;"Devolución"),AND(OR(B465="Gasto",B465="Traspaso"),COUNTIFS(Sobres!A16:A27,C465)&lt;&gt;1),AND(OR(B465="Aporte",B465="Devolución",B465="Traspaso"),COUNTIFS(Sobres!A16:A27,D465)&lt;&gt;1),AND(OR(B465="Aporte",B465="Devolución"),C465&lt;&gt;""),AND(B465="Gasto",D465&lt;&gt;""),AND(B465="Traspaso",C465=D465)),"REVISAR datos","Correcto"))</f>
        <v/>
      </c>
      <c r="H465" s="23" t="str">
        <f aca="false">IF(C465="","",IF(COUNTIFS(Sobres!A16:A27,C465)=1,INDEX(Sobres!B16:B27,MATCH(C465,Sobres!A16:A27,0)),"REVISAR clave"))</f>
        <v/>
      </c>
      <c r="I465" s="23" t="str">
        <f aca="false">IF(D465="","",IF(COUNTIFS(Sobres!A16:A27,D465)=1,INDEX(Sobres!B16:B27,MATCH(D465,Sobres!A16:A27,0)),"REVISAR clave"))</f>
        <v/>
      </c>
      <c r="J465" s="1" t="n">
        <f aca="false">IF(COUNTA(A465:F465)&gt;0,ROW(),0)</f>
        <v>0</v>
      </c>
    </row>
    <row r="466" customFormat="false" ht="30" hidden="false" customHeight="true" outlineLevel="0" collapsed="false">
      <c r="A466" s="31"/>
      <c r="B466" s="32"/>
      <c r="C466" s="32"/>
      <c r="D466" s="32"/>
      <c r="E466" s="33"/>
      <c r="F466" s="32"/>
      <c r="G466" s="9" t="str">
        <f aca="false">IF(COUNTA(A466:F466)=0,"",IF(OR(NOT(ISNUMBER(A466)),NOT(ISNUMBER(E466)),E466&lt;0,F466="",AND(B466&lt;&gt;"Gasto",B466&lt;&gt;"Aporte",B466&lt;&gt;"Traspaso",B466&lt;&gt;"Devolución"),AND(OR(B466="Gasto",B466="Traspaso"),COUNTIFS(Sobres!A16:A27,C466)&lt;&gt;1),AND(OR(B466="Aporte",B466="Devolución",B466="Traspaso"),COUNTIFS(Sobres!A16:A27,D466)&lt;&gt;1),AND(OR(B466="Aporte",B466="Devolución"),C466&lt;&gt;""),AND(B466="Gasto",D466&lt;&gt;""),AND(B466="Traspaso",C466=D466)),"REVISAR datos","Correcto"))</f>
        <v/>
      </c>
      <c r="H466" s="23" t="str">
        <f aca="false">IF(C466="","",IF(COUNTIFS(Sobres!A16:A27,C466)=1,INDEX(Sobres!B16:B27,MATCH(C466,Sobres!A16:A27,0)),"REVISAR clave"))</f>
        <v/>
      </c>
      <c r="I466" s="23" t="str">
        <f aca="false">IF(D466="","",IF(COUNTIFS(Sobres!A16:A27,D466)=1,INDEX(Sobres!B16:B27,MATCH(D466,Sobres!A16:A27,0)),"REVISAR clave"))</f>
        <v/>
      </c>
      <c r="J466" s="1" t="n">
        <f aca="false">IF(COUNTA(A466:F466)&gt;0,ROW(),0)</f>
        <v>0</v>
      </c>
    </row>
    <row r="467" customFormat="false" ht="30" hidden="false" customHeight="true" outlineLevel="0" collapsed="false">
      <c r="A467" s="31"/>
      <c r="B467" s="32"/>
      <c r="C467" s="32"/>
      <c r="D467" s="32"/>
      <c r="E467" s="33"/>
      <c r="F467" s="32"/>
      <c r="G467" s="9" t="str">
        <f aca="false">IF(COUNTA(A467:F467)=0,"",IF(OR(NOT(ISNUMBER(A467)),NOT(ISNUMBER(E467)),E467&lt;0,F467="",AND(B467&lt;&gt;"Gasto",B467&lt;&gt;"Aporte",B467&lt;&gt;"Traspaso",B467&lt;&gt;"Devolución"),AND(OR(B467="Gasto",B467="Traspaso"),COUNTIFS(Sobres!A16:A27,C467)&lt;&gt;1),AND(OR(B467="Aporte",B467="Devolución",B467="Traspaso"),COUNTIFS(Sobres!A16:A27,D467)&lt;&gt;1),AND(OR(B467="Aporte",B467="Devolución"),C467&lt;&gt;""),AND(B467="Gasto",D467&lt;&gt;""),AND(B467="Traspaso",C467=D467)),"REVISAR datos","Correcto"))</f>
        <v/>
      </c>
      <c r="H467" s="23" t="str">
        <f aca="false">IF(C467="","",IF(COUNTIFS(Sobres!A16:A27,C467)=1,INDEX(Sobres!B16:B27,MATCH(C467,Sobres!A16:A27,0)),"REVISAR clave"))</f>
        <v/>
      </c>
      <c r="I467" s="23" t="str">
        <f aca="false">IF(D467="","",IF(COUNTIFS(Sobres!A16:A27,D467)=1,INDEX(Sobres!B16:B27,MATCH(D467,Sobres!A16:A27,0)),"REVISAR clave"))</f>
        <v/>
      </c>
      <c r="J467" s="1" t="n">
        <f aca="false">IF(COUNTA(A467:F467)&gt;0,ROW(),0)</f>
        <v>0</v>
      </c>
    </row>
    <row r="468" customFormat="false" ht="30" hidden="false" customHeight="true" outlineLevel="0" collapsed="false">
      <c r="A468" s="31"/>
      <c r="B468" s="32"/>
      <c r="C468" s="32"/>
      <c r="D468" s="32"/>
      <c r="E468" s="33"/>
      <c r="F468" s="32"/>
      <c r="G468" s="9" t="str">
        <f aca="false">IF(COUNTA(A468:F468)=0,"",IF(OR(NOT(ISNUMBER(A468)),NOT(ISNUMBER(E468)),E468&lt;0,F468="",AND(B468&lt;&gt;"Gasto",B468&lt;&gt;"Aporte",B468&lt;&gt;"Traspaso",B468&lt;&gt;"Devolución"),AND(OR(B468="Gasto",B468="Traspaso"),COUNTIFS(Sobres!A16:A27,C468)&lt;&gt;1),AND(OR(B468="Aporte",B468="Devolución",B468="Traspaso"),COUNTIFS(Sobres!A16:A27,D468)&lt;&gt;1),AND(OR(B468="Aporte",B468="Devolución"),C468&lt;&gt;""),AND(B468="Gasto",D468&lt;&gt;""),AND(B468="Traspaso",C468=D468)),"REVISAR datos","Correcto"))</f>
        <v/>
      </c>
      <c r="H468" s="23" t="str">
        <f aca="false">IF(C468="","",IF(COUNTIFS(Sobres!A16:A27,C468)=1,INDEX(Sobres!B16:B27,MATCH(C468,Sobres!A16:A27,0)),"REVISAR clave"))</f>
        <v/>
      </c>
      <c r="I468" s="23" t="str">
        <f aca="false">IF(D468="","",IF(COUNTIFS(Sobres!A16:A27,D468)=1,INDEX(Sobres!B16:B27,MATCH(D468,Sobres!A16:A27,0)),"REVISAR clave"))</f>
        <v/>
      </c>
      <c r="J468" s="1" t="n">
        <f aca="false">IF(COUNTA(A468:F468)&gt;0,ROW(),0)</f>
        <v>0</v>
      </c>
    </row>
    <row r="469" customFormat="false" ht="30" hidden="false" customHeight="true" outlineLevel="0" collapsed="false">
      <c r="A469" s="31"/>
      <c r="B469" s="32"/>
      <c r="C469" s="32"/>
      <c r="D469" s="32"/>
      <c r="E469" s="33"/>
      <c r="F469" s="32"/>
      <c r="G469" s="9" t="str">
        <f aca="false">IF(COUNTA(A469:F469)=0,"",IF(OR(NOT(ISNUMBER(A469)),NOT(ISNUMBER(E469)),E469&lt;0,F469="",AND(B469&lt;&gt;"Gasto",B469&lt;&gt;"Aporte",B469&lt;&gt;"Traspaso",B469&lt;&gt;"Devolución"),AND(OR(B469="Gasto",B469="Traspaso"),COUNTIFS(Sobres!A16:A27,C469)&lt;&gt;1),AND(OR(B469="Aporte",B469="Devolución",B469="Traspaso"),COUNTIFS(Sobres!A16:A27,D469)&lt;&gt;1),AND(OR(B469="Aporte",B469="Devolución"),C469&lt;&gt;""),AND(B469="Gasto",D469&lt;&gt;""),AND(B469="Traspaso",C469=D469)),"REVISAR datos","Correcto"))</f>
        <v/>
      </c>
      <c r="H469" s="23" t="str">
        <f aca="false">IF(C469="","",IF(COUNTIFS(Sobres!A16:A27,C469)=1,INDEX(Sobres!B16:B27,MATCH(C469,Sobres!A16:A27,0)),"REVISAR clave"))</f>
        <v/>
      </c>
      <c r="I469" s="23" t="str">
        <f aca="false">IF(D469="","",IF(COUNTIFS(Sobres!A16:A27,D469)=1,INDEX(Sobres!B16:B27,MATCH(D469,Sobres!A16:A27,0)),"REVISAR clave"))</f>
        <v/>
      </c>
      <c r="J469" s="1" t="n">
        <f aca="false">IF(COUNTA(A469:F469)&gt;0,ROW(),0)</f>
        <v>0</v>
      </c>
    </row>
    <row r="470" customFormat="false" ht="30" hidden="false" customHeight="true" outlineLevel="0" collapsed="false">
      <c r="A470" s="31"/>
      <c r="B470" s="32"/>
      <c r="C470" s="32"/>
      <c r="D470" s="32"/>
      <c r="E470" s="33"/>
      <c r="F470" s="32"/>
      <c r="G470" s="9" t="str">
        <f aca="false">IF(COUNTA(A470:F470)=0,"",IF(OR(NOT(ISNUMBER(A470)),NOT(ISNUMBER(E470)),E470&lt;0,F470="",AND(B470&lt;&gt;"Gasto",B470&lt;&gt;"Aporte",B470&lt;&gt;"Traspaso",B470&lt;&gt;"Devolución"),AND(OR(B470="Gasto",B470="Traspaso"),COUNTIFS(Sobres!A16:A27,C470)&lt;&gt;1),AND(OR(B470="Aporte",B470="Devolución",B470="Traspaso"),COUNTIFS(Sobres!A16:A27,D470)&lt;&gt;1),AND(OR(B470="Aporte",B470="Devolución"),C470&lt;&gt;""),AND(B470="Gasto",D470&lt;&gt;""),AND(B470="Traspaso",C470=D470)),"REVISAR datos","Correcto"))</f>
        <v/>
      </c>
      <c r="H470" s="23" t="str">
        <f aca="false">IF(C470="","",IF(COUNTIFS(Sobres!A16:A27,C470)=1,INDEX(Sobres!B16:B27,MATCH(C470,Sobres!A16:A27,0)),"REVISAR clave"))</f>
        <v/>
      </c>
      <c r="I470" s="23" t="str">
        <f aca="false">IF(D470="","",IF(COUNTIFS(Sobres!A16:A27,D470)=1,INDEX(Sobres!B16:B27,MATCH(D470,Sobres!A16:A27,0)),"REVISAR clave"))</f>
        <v/>
      </c>
      <c r="J470" s="1" t="n">
        <f aca="false">IF(COUNTA(A470:F470)&gt;0,ROW(),0)</f>
        <v>0</v>
      </c>
    </row>
    <row r="471" customFormat="false" ht="30" hidden="false" customHeight="true" outlineLevel="0" collapsed="false">
      <c r="A471" s="31"/>
      <c r="B471" s="32"/>
      <c r="C471" s="32"/>
      <c r="D471" s="32"/>
      <c r="E471" s="33"/>
      <c r="F471" s="32"/>
      <c r="G471" s="9" t="str">
        <f aca="false">IF(COUNTA(A471:F471)=0,"",IF(OR(NOT(ISNUMBER(A471)),NOT(ISNUMBER(E471)),E471&lt;0,F471="",AND(B471&lt;&gt;"Gasto",B471&lt;&gt;"Aporte",B471&lt;&gt;"Traspaso",B471&lt;&gt;"Devolución"),AND(OR(B471="Gasto",B471="Traspaso"),COUNTIFS(Sobres!A16:A27,C471)&lt;&gt;1),AND(OR(B471="Aporte",B471="Devolución",B471="Traspaso"),COUNTIFS(Sobres!A16:A27,D471)&lt;&gt;1),AND(OR(B471="Aporte",B471="Devolución"),C471&lt;&gt;""),AND(B471="Gasto",D471&lt;&gt;""),AND(B471="Traspaso",C471=D471)),"REVISAR datos","Correcto"))</f>
        <v/>
      </c>
      <c r="H471" s="23" t="str">
        <f aca="false">IF(C471="","",IF(COUNTIFS(Sobres!A16:A27,C471)=1,INDEX(Sobres!B16:B27,MATCH(C471,Sobres!A16:A27,0)),"REVISAR clave"))</f>
        <v/>
      </c>
      <c r="I471" s="23" t="str">
        <f aca="false">IF(D471="","",IF(COUNTIFS(Sobres!A16:A27,D471)=1,INDEX(Sobres!B16:B27,MATCH(D471,Sobres!A16:A27,0)),"REVISAR clave"))</f>
        <v/>
      </c>
      <c r="J471" s="1" t="n">
        <f aca="false">IF(COUNTA(A471:F471)&gt;0,ROW(),0)</f>
        <v>0</v>
      </c>
    </row>
    <row r="472" customFormat="false" ht="30" hidden="false" customHeight="true" outlineLevel="0" collapsed="false">
      <c r="A472" s="31"/>
      <c r="B472" s="32"/>
      <c r="C472" s="32"/>
      <c r="D472" s="32"/>
      <c r="E472" s="33"/>
      <c r="F472" s="32"/>
      <c r="G472" s="9" t="str">
        <f aca="false">IF(COUNTA(A472:F472)=0,"",IF(OR(NOT(ISNUMBER(A472)),NOT(ISNUMBER(E472)),E472&lt;0,F472="",AND(B472&lt;&gt;"Gasto",B472&lt;&gt;"Aporte",B472&lt;&gt;"Traspaso",B472&lt;&gt;"Devolución"),AND(OR(B472="Gasto",B472="Traspaso"),COUNTIFS(Sobres!A16:A27,C472)&lt;&gt;1),AND(OR(B472="Aporte",B472="Devolución",B472="Traspaso"),COUNTIFS(Sobres!A16:A27,D472)&lt;&gt;1),AND(OR(B472="Aporte",B472="Devolución"),C472&lt;&gt;""),AND(B472="Gasto",D472&lt;&gt;""),AND(B472="Traspaso",C472=D472)),"REVISAR datos","Correcto"))</f>
        <v/>
      </c>
      <c r="H472" s="23" t="str">
        <f aca="false">IF(C472="","",IF(COUNTIFS(Sobres!A16:A27,C472)=1,INDEX(Sobres!B16:B27,MATCH(C472,Sobres!A16:A27,0)),"REVISAR clave"))</f>
        <v/>
      </c>
      <c r="I472" s="23" t="str">
        <f aca="false">IF(D472="","",IF(COUNTIFS(Sobres!A16:A27,D472)=1,INDEX(Sobres!B16:B27,MATCH(D472,Sobres!A16:A27,0)),"REVISAR clave"))</f>
        <v/>
      </c>
      <c r="J472" s="1" t="n">
        <f aca="false">IF(COUNTA(A472:F472)&gt;0,ROW(),0)</f>
        <v>0</v>
      </c>
    </row>
    <row r="473" customFormat="false" ht="30" hidden="false" customHeight="true" outlineLevel="0" collapsed="false">
      <c r="A473" s="31"/>
      <c r="B473" s="32"/>
      <c r="C473" s="32"/>
      <c r="D473" s="32"/>
      <c r="E473" s="33"/>
      <c r="F473" s="32"/>
      <c r="G473" s="9" t="str">
        <f aca="false">IF(COUNTA(A473:F473)=0,"",IF(OR(NOT(ISNUMBER(A473)),NOT(ISNUMBER(E473)),E473&lt;0,F473="",AND(B473&lt;&gt;"Gasto",B473&lt;&gt;"Aporte",B473&lt;&gt;"Traspaso",B473&lt;&gt;"Devolución"),AND(OR(B473="Gasto",B473="Traspaso"),COUNTIFS(Sobres!A16:A27,C473)&lt;&gt;1),AND(OR(B473="Aporte",B473="Devolución",B473="Traspaso"),COUNTIFS(Sobres!A16:A27,D473)&lt;&gt;1),AND(OR(B473="Aporte",B473="Devolución"),C473&lt;&gt;""),AND(B473="Gasto",D473&lt;&gt;""),AND(B473="Traspaso",C473=D473)),"REVISAR datos","Correcto"))</f>
        <v/>
      </c>
      <c r="H473" s="23" t="str">
        <f aca="false">IF(C473="","",IF(COUNTIFS(Sobres!A16:A27,C473)=1,INDEX(Sobres!B16:B27,MATCH(C473,Sobres!A16:A27,0)),"REVISAR clave"))</f>
        <v/>
      </c>
      <c r="I473" s="23" t="str">
        <f aca="false">IF(D473="","",IF(COUNTIFS(Sobres!A16:A27,D473)=1,INDEX(Sobres!B16:B27,MATCH(D473,Sobres!A16:A27,0)),"REVISAR clave"))</f>
        <v/>
      </c>
      <c r="J473" s="1" t="n">
        <f aca="false">IF(COUNTA(A473:F473)&gt;0,ROW(),0)</f>
        <v>0</v>
      </c>
    </row>
    <row r="474" customFormat="false" ht="30" hidden="false" customHeight="true" outlineLevel="0" collapsed="false">
      <c r="A474" s="31"/>
      <c r="B474" s="32"/>
      <c r="C474" s="32"/>
      <c r="D474" s="32"/>
      <c r="E474" s="33"/>
      <c r="F474" s="32"/>
      <c r="G474" s="9" t="str">
        <f aca="false">IF(COUNTA(A474:F474)=0,"",IF(OR(NOT(ISNUMBER(A474)),NOT(ISNUMBER(E474)),E474&lt;0,F474="",AND(B474&lt;&gt;"Gasto",B474&lt;&gt;"Aporte",B474&lt;&gt;"Traspaso",B474&lt;&gt;"Devolución"),AND(OR(B474="Gasto",B474="Traspaso"),COUNTIFS(Sobres!A16:A27,C474)&lt;&gt;1),AND(OR(B474="Aporte",B474="Devolución",B474="Traspaso"),COUNTIFS(Sobres!A16:A27,D474)&lt;&gt;1),AND(OR(B474="Aporte",B474="Devolución"),C474&lt;&gt;""),AND(B474="Gasto",D474&lt;&gt;""),AND(B474="Traspaso",C474=D474)),"REVISAR datos","Correcto"))</f>
        <v/>
      </c>
      <c r="H474" s="23" t="str">
        <f aca="false">IF(C474="","",IF(COUNTIFS(Sobres!A16:A27,C474)=1,INDEX(Sobres!B16:B27,MATCH(C474,Sobres!A16:A27,0)),"REVISAR clave"))</f>
        <v/>
      </c>
      <c r="I474" s="23" t="str">
        <f aca="false">IF(D474="","",IF(COUNTIFS(Sobres!A16:A27,D474)=1,INDEX(Sobres!B16:B27,MATCH(D474,Sobres!A16:A27,0)),"REVISAR clave"))</f>
        <v/>
      </c>
      <c r="J474" s="1" t="n">
        <f aca="false">IF(COUNTA(A474:F474)&gt;0,ROW(),0)</f>
        <v>0</v>
      </c>
    </row>
    <row r="475" customFormat="false" ht="30" hidden="false" customHeight="true" outlineLevel="0" collapsed="false">
      <c r="A475" s="31"/>
      <c r="B475" s="32"/>
      <c r="C475" s="32"/>
      <c r="D475" s="32"/>
      <c r="E475" s="33"/>
      <c r="F475" s="32"/>
      <c r="G475" s="9" t="str">
        <f aca="false">IF(COUNTA(A475:F475)=0,"",IF(OR(NOT(ISNUMBER(A475)),NOT(ISNUMBER(E475)),E475&lt;0,F475="",AND(B475&lt;&gt;"Gasto",B475&lt;&gt;"Aporte",B475&lt;&gt;"Traspaso",B475&lt;&gt;"Devolución"),AND(OR(B475="Gasto",B475="Traspaso"),COUNTIFS(Sobres!A16:A27,C475)&lt;&gt;1),AND(OR(B475="Aporte",B475="Devolución",B475="Traspaso"),COUNTIFS(Sobres!A16:A27,D475)&lt;&gt;1),AND(OR(B475="Aporte",B475="Devolución"),C475&lt;&gt;""),AND(B475="Gasto",D475&lt;&gt;""),AND(B475="Traspaso",C475=D475)),"REVISAR datos","Correcto"))</f>
        <v/>
      </c>
      <c r="H475" s="23" t="str">
        <f aca="false">IF(C475="","",IF(COUNTIFS(Sobres!A16:A27,C475)=1,INDEX(Sobres!B16:B27,MATCH(C475,Sobres!A16:A27,0)),"REVISAR clave"))</f>
        <v/>
      </c>
      <c r="I475" s="23" t="str">
        <f aca="false">IF(D475="","",IF(COUNTIFS(Sobres!A16:A27,D475)=1,INDEX(Sobres!B16:B27,MATCH(D475,Sobres!A16:A27,0)),"REVISAR clave"))</f>
        <v/>
      </c>
      <c r="J475" s="1" t="n">
        <f aca="false">IF(COUNTA(A475:F475)&gt;0,ROW(),0)</f>
        <v>0</v>
      </c>
    </row>
    <row r="476" customFormat="false" ht="30" hidden="false" customHeight="true" outlineLevel="0" collapsed="false">
      <c r="A476" s="31"/>
      <c r="B476" s="32"/>
      <c r="C476" s="32"/>
      <c r="D476" s="32"/>
      <c r="E476" s="33"/>
      <c r="F476" s="32"/>
      <c r="G476" s="9" t="str">
        <f aca="false">IF(COUNTA(A476:F476)=0,"",IF(OR(NOT(ISNUMBER(A476)),NOT(ISNUMBER(E476)),E476&lt;0,F476="",AND(B476&lt;&gt;"Gasto",B476&lt;&gt;"Aporte",B476&lt;&gt;"Traspaso",B476&lt;&gt;"Devolución"),AND(OR(B476="Gasto",B476="Traspaso"),COUNTIFS(Sobres!A16:A27,C476)&lt;&gt;1),AND(OR(B476="Aporte",B476="Devolución",B476="Traspaso"),COUNTIFS(Sobres!A16:A27,D476)&lt;&gt;1),AND(OR(B476="Aporte",B476="Devolución"),C476&lt;&gt;""),AND(B476="Gasto",D476&lt;&gt;""),AND(B476="Traspaso",C476=D476)),"REVISAR datos","Correcto"))</f>
        <v/>
      </c>
      <c r="H476" s="23" t="str">
        <f aca="false">IF(C476="","",IF(COUNTIFS(Sobres!A16:A27,C476)=1,INDEX(Sobres!B16:B27,MATCH(C476,Sobres!A16:A27,0)),"REVISAR clave"))</f>
        <v/>
      </c>
      <c r="I476" s="23" t="str">
        <f aca="false">IF(D476="","",IF(COUNTIFS(Sobres!A16:A27,D476)=1,INDEX(Sobres!B16:B27,MATCH(D476,Sobres!A16:A27,0)),"REVISAR clave"))</f>
        <v/>
      </c>
      <c r="J476" s="1" t="n">
        <f aca="false">IF(COUNTA(A476:F476)&gt;0,ROW(),0)</f>
        <v>0</v>
      </c>
    </row>
    <row r="477" customFormat="false" ht="30" hidden="false" customHeight="true" outlineLevel="0" collapsed="false">
      <c r="A477" s="31"/>
      <c r="B477" s="32"/>
      <c r="C477" s="32"/>
      <c r="D477" s="32"/>
      <c r="E477" s="33"/>
      <c r="F477" s="32"/>
      <c r="G477" s="9" t="str">
        <f aca="false">IF(COUNTA(A477:F477)=0,"",IF(OR(NOT(ISNUMBER(A477)),NOT(ISNUMBER(E477)),E477&lt;0,F477="",AND(B477&lt;&gt;"Gasto",B477&lt;&gt;"Aporte",B477&lt;&gt;"Traspaso",B477&lt;&gt;"Devolución"),AND(OR(B477="Gasto",B477="Traspaso"),COUNTIFS(Sobres!A16:A27,C477)&lt;&gt;1),AND(OR(B477="Aporte",B477="Devolución",B477="Traspaso"),COUNTIFS(Sobres!A16:A27,D477)&lt;&gt;1),AND(OR(B477="Aporte",B477="Devolución"),C477&lt;&gt;""),AND(B477="Gasto",D477&lt;&gt;""),AND(B477="Traspaso",C477=D477)),"REVISAR datos","Correcto"))</f>
        <v/>
      </c>
      <c r="H477" s="23" t="str">
        <f aca="false">IF(C477="","",IF(COUNTIFS(Sobres!A16:A27,C477)=1,INDEX(Sobres!B16:B27,MATCH(C477,Sobres!A16:A27,0)),"REVISAR clave"))</f>
        <v/>
      </c>
      <c r="I477" s="23" t="str">
        <f aca="false">IF(D477="","",IF(COUNTIFS(Sobres!A16:A27,D477)=1,INDEX(Sobres!B16:B27,MATCH(D477,Sobres!A16:A27,0)),"REVISAR clave"))</f>
        <v/>
      </c>
      <c r="J477" s="1" t="n">
        <f aca="false">IF(COUNTA(A477:F477)&gt;0,ROW(),0)</f>
        <v>0</v>
      </c>
    </row>
    <row r="478" customFormat="false" ht="30" hidden="false" customHeight="true" outlineLevel="0" collapsed="false">
      <c r="A478" s="31"/>
      <c r="B478" s="32"/>
      <c r="C478" s="32"/>
      <c r="D478" s="32"/>
      <c r="E478" s="33"/>
      <c r="F478" s="32"/>
      <c r="G478" s="9" t="str">
        <f aca="false">IF(COUNTA(A478:F478)=0,"",IF(OR(NOT(ISNUMBER(A478)),NOT(ISNUMBER(E478)),E478&lt;0,F478="",AND(B478&lt;&gt;"Gasto",B478&lt;&gt;"Aporte",B478&lt;&gt;"Traspaso",B478&lt;&gt;"Devolución"),AND(OR(B478="Gasto",B478="Traspaso"),COUNTIFS(Sobres!A16:A27,C478)&lt;&gt;1),AND(OR(B478="Aporte",B478="Devolución",B478="Traspaso"),COUNTIFS(Sobres!A16:A27,D478)&lt;&gt;1),AND(OR(B478="Aporte",B478="Devolución"),C478&lt;&gt;""),AND(B478="Gasto",D478&lt;&gt;""),AND(B478="Traspaso",C478=D478)),"REVISAR datos","Correcto"))</f>
        <v/>
      </c>
      <c r="H478" s="23" t="str">
        <f aca="false">IF(C478="","",IF(COUNTIFS(Sobres!A16:A27,C478)=1,INDEX(Sobres!B16:B27,MATCH(C478,Sobres!A16:A27,0)),"REVISAR clave"))</f>
        <v/>
      </c>
      <c r="I478" s="23" t="str">
        <f aca="false">IF(D478="","",IF(COUNTIFS(Sobres!A16:A27,D478)=1,INDEX(Sobres!B16:B27,MATCH(D478,Sobres!A16:A27,0)),"REVISAR clave"))</f>
        <v/>
      </c>
      <c r="J478" s="1" t="n">
        <f aca="false">IF(COUNTA(A478:F478)&gt;0,ROW(),0)</f>
        <v>0</v>
      </c>
    </row>
    <row r="479" customFormat="false" ht="30" hidden="false" customHeight="true" outlineLevel="0" collapsed="false">
      <c r="A479" s="31"/>
      <c r="B479" s="32"/>
      <c r="C479" s="32"/>
      <c r="D479" s="32"/>
      <c r="E479" s="33"/>
      <c r="F479" s="32"/>
      <c r="G479" s="9" t="str">
        <f aca="false">IF(COUNTA(A479:F479)=0,"",IF(OR(NOT(ISNUMBER(A479)),NOT(ISNUMBER(E479)),E479&lt;0,F479="",AND(B479&lt;&gt;"Gasto",B479&lt;&gt;"Aporte",B479&lt;&gt;"Traspaso",B479&lt;&gt;"Devolución"),AND(OR(B479="Gasto",B479="Traspaso"),COUNTIFS(Sobres!A16:A27,C479)&lt;&gt;1),AND(OR(B479="Aporte",B479="Devolución",B479="Traspaso"),COUNTIFS(Sobres!A16:A27,D479)&lt;&gt;1),AND(OR(B479="Aporte",B479="Devolución"),C479&lt;&gt;""),AND(B479="Gasto",D479&lt;&gt;""),AND(B479="Traspaso",C479=D479)),"REVISAR datos","Correcto"))</f>
        <v/>
      </c>
      <c r="H479" s="23" t="str">
        <f aca="false">IF(C479="","",IF(COUNTIFS(Sobres!A16:A27,C479)=1,INDEX(Sobres!B16:B27,MATCH(C479,Sobres!A16:A27,0)),"REVISAR clave"))</f>
        <v/>
      </c>
      <c r="I479" s="23" t="str">
        <f aca="false">IF(D479="","",IF(COUNTIFS(Sobres!A16:A27,D479)=1,INDEX(Sobres!B16:B27,MATCH(D479,Sobres!A16:A27,0)),"REVISAR clave"))</f>
        <v/>
      </c>
      <c r="J479" s="1" t="n">
        <f aca="false">IF(COUNTA(A479:F479)&gt;0,ROW(),0)</f>
        <v>0</v>
      </c>
    </row>
    <row r="480" customFormat="false" ht="30" hidden="false" customHeight="true" outlineLevel="0" collapsed="false">
      <c r="A480" s="31"/>
      <c r="B480" s="32"/>
      <c r="C480" s="32"/>
      <c r="D480" s="32"/>
      <c r="E480" s="33"/>
      <c r="F480" s="32"/>
      <c r="G480" s="9" t="str">
        <f aca="false">IF(COUNTA(A480:F480)=0,"",IF(OR(NOT(ISNUMBER(A480)),NOT(ISNUMBER(E480)),E480&lt;0,F480="",AND(B480&lt;&gt;"Gasto",B480&lt;&gt;"Aporte",B480&lt;&gt;"Traspaso",B480&lt;&gt;"Devolución"),AND(OR(B480="Gasto",B480="Traspaso"),COUNTIFS(Sobres!A16:A27,C480)&lt;&gt;1),AND(OR(B480="Aporte",B480="Devolución",B480="Traspaso"),COUNTIFS(Sobres!A16:A27,D480)&lt;&gt;1),AND(OR(B480="Aporte",B480="Devolución"),C480&lt;&gt;""),AND(B480="Gasto",D480&lt;&gt;""),AND(B480="Traspaso",C480=D480)),"REVISAR datos","Correcto"))</f>
        <v/>
      </c>
      <c r="H480" s="23" t="str">
        <f aca="false">IF(C480="","",IF(COUNTIFS(Sobres!A16:A27,C480)=1,INDEX(Sobres!B16:B27,MATCH(C480,Sobres!A16:A27,0)),"REVISAR clave"))</f>
        <v/>
      </c>
      <c r="I480" s="23" t="str">
        <f aca="false">IF(D480="","",IF(COUNTIFS(Sobres!A16:A27,D480)=1,INDEX(Sobres!B16:B27,MATCH(D480,Sobres!A16:A27,0)),"REVISAR clave"))</f>
        <v/>
      </c>
      <c r="J480" s="1" t="n">
        <f aca="false">IF(COUNTA(A480:F480)&gt;0,ROW(),0)</f>
        <v>0</v>
      </c>
    </row>
    <row r="481" customFormat="false" ht="30" hidden="false" customHeight="true" outlineLevel="0" collapsed="false">
      <c r="A481" s="31"/>
      <c r="B481" s="32"/>
      <c r="C481" s="32"/>
      <c r="D481" s="32"/>
      <c r="E481" s="33"/>
      <c r="F481" s="32"/>
      <c r="G481" s="9" t="str">
        <f aca="false">IF(COUNTA(A481:F481)=0,"",IF(OR(NOT(ISNUMBER(A481)),NOT(ISNUMBER(E481)),E481&lt;0,F481="",AND(B481&lt;&gt;"Gasto",B481&lt;&gt;"Aporte",B481&lt;&gt;"Traspaso",B481&lt;&gt;"Devolución"),AND(OR(B481="Gasto",B481="Traspaso"),COUNTIFS(Sobres!A16:A27,C481)&lt;&gt;1),AND(OR(B481="Aporte",B481="Devolución",B481="Traspaso"),COUNTIFS(Sobres!A16:A27,D481)&lt;&gt;1),AND(OR(B481="Aporte",B481="Devolución"),C481&lt;&gt;""),AND(B481="Gasto",D481&lt;&gt;""),AND(B481="Traspaso",C481=D481)),"REVISAR datos","Correcto"))</f>
        <v/>
      </c>
      <c r="H481" s="23" t="str">
        <f aca="false">IF(C481="","",IF(COUNTIFS(Sobres!A16:A27,C481)=1,INDEX(Sobres!B16:B27,MATCH(C481,Sobres!A16:A27,0)),"REVISAR clave"))</f>
        <v/>
      </c>
      <c r="I481" s="23" t="str">
        <f aca="false">IF(D481="","",IF(COUNTIFS(Sobres!A16:A27,D481)=1,INDEX(Sobres!B16:B27,MATCH(D481,Sobres!A16:A27,0)),"REVISAR clave"))</f>
        <v/>
      </c>
      <c r="J481" s="1" t="n">
        <f aca="false">IF(COUNTA(A481:F481)&gt;0,ROW(),0)</f>
        <v>0</v>
      </c>
    </row>
    <row r="482" customFormat="false" ht="30" hidden="false" customHeight="true" outlineLevel="0" collapsed="false">
      <c r="A482" s="31"/>
      <c r="B482" s="32"/>
      <c r="C482" s="32"/>
      <c r="D482" s="32"/>
      <c r="E482" s="33"/>
      <c r="F482" s="32"/>
      <c r="G482" s="9" t="str">
        <f aca="false">IF(COUNTA(A482:F482)=0,"",IF(OR(NOT(ISNUMBER(A482)),NOT(ISNUMBER(E482)),E482&lt;0,F482="",AND(B482&lt;&gt;"Gasto",B482&lt;&gt;"Aporte",B482&lt;&gt;"Traspaso",B482&lt;&gt;"Devolución"),AND(OR(B482="Gasto",B482="Traspaso"),COUNTIFS(Sobres!A16:A27,C482)&lt;&gt;1),AND(OR(B482="Aporte",B482="Devolución",B482="Traspaso"),COUNTIFS(Sobres!A16:A27,D482)&lt;&gt;1),AND(OR(B482="Aporte",B482="Devolución"),C482&lt;&gt;""),AND(B482="Gasto",D482&lt;&gt;""),AND(B482="Traspaso",C482=D482)),"REVISAR datos","Correcto"))</f>
        <v/>
      </c>
      <c r="H482" s="23" t="str">
        <f aca="false">IF(C482="","",IF(COUNTIFS(Sobres!A16:A27,C482)=1,INDEX(Sobres!B16:B27,MATCH(C482,Sobres!A16:A27,0)),"REVISAR clave"))</f>
        <v/>
      </c>
      <c r="I482" s="23" t="str">
        <f aca="false">IF(D482="","",IF(COUNTIFS(Sobres!A16:A27,D482)=1,INDEX(Sobres!B16:B27,MATCH(D482,Sobres!A16:A27,0)),"REVISAR clave"))</f>
        <v/>
      </c>
      <c r="J482" s="1" t="n">
        <f aca="false">IF(COUNTA(A482:F482)&gt;0,ROW(),0)</f>
        <v>0</v>
      </c>
    </row>
    <row r="483" customFormat="false" ht="30" hidden="false" customHeight="true" outlineLevel="0" collapsed="false">
      <c r="A483" s="31"/>
      <c r="B483" s="32"/>
      <c r="C483" s="32"/>
      <c r="D483" s="32"/>
      <c r="E483" s="33"/>
      <c r="F483" s="32"/>
      <c r="G483" s="9" t="str">
        <f aca="false">IF(COUNTA(A483:F483)=0,"",IF(OR(NOT(ISNUMBER(A483)),NOT(ISNUMBER(E483)),E483&lt;0,F483="",AND(B483&lt;&gt;"Gasto",B483&lt;&gt;"Aporte",B483&lt;&gt;"Traspaso",B483&lt;&gt;"Devolución"),AND(OR(B483="Gasto",B483="Traspaso"),COUNTIFS(Sobres!A16:A27,C483)&lt;&gt;1),AND(OR(B483="Aporte",B483="Devolución",B483="Traspaso"),COUNTIFS(Sobres!A16:A27,D483)&lt;&gt;1),AND(OR(B483="Aporte",B483="Devolución"),C483&lt;&gt;""),AND(B483="Gasto",D483&lt;&gt;""),AND(B483="Traspaso",C483=D483)),"REVISAR datos","Correcto"))</f>
        <v/>
      </c>
      <c r="H483" s="23" t="str">
        <f aca="false">IF(C483="","",IF(COUNTIFS(Sobres!A16:A27,C483)=1,INDEX(Sobres!B16:B27,MATCH(C483,Sobres!A16:A27,0)),"REVISAR clave"))</f>
        <v/>
      </c>
      <c r="I483" s="23" t="str">
        <f aca="false">IF(D483="","",IF(COUNTIFS(Sobres!A16:A27,D483)=1,INDEX(Sobres!B16:B27,MATCH(D483,Sobres!A16:A27,0)),"REVISAR clave"))</f>
        <v/>
      </c>
      <c r="J483" s="1" t="n">
        <f aca="false">IF(COUNTA(A483:F483)&gt;0,ROW(),0)</f>
        <v>0</v>
      </c>
    </row>
    <row r="484" customFormat="false" ht="30" hidden="false" customHeight="true" outlineLevel="0" collapsed="false">
      <c r="A484" s="31"/>
      <c r="B484" s="32"/>
      <c r="C484" s="32"/>
      <c r="D484" s="32"/>
      <c r="E484" s="33"/>
      <c r="F484" s="32"/>
      <c r="G484" s="9" t="str">
        <f aca="false">IF(COUNTA(A484:F484)=0,"",IF(OR(NOT(ISNUMBER(A484)),NOT(ISNUMBER(E484)),E484&lt;0,F484="",AND(B484&lt;&gt;"Gasto",B484&lt;&gt;"Aporte",B484&lt;&gt;"Traspaso",B484&lt;&gt;"Devolución"),AND(OR(B484="Gasto",B484="Traspaso"),COUNTIFS(Sobres!A16:A27,C484)&lt;&gt;1),AND(OR(B484="Aporte",B484="Devolución",B484="Traspaso"),COUNTIFS(Sobres!A16:A27,D484)&lt;&gt;1),AND(OR(B484="Aporte",B484="Devolución"),C484&lt;&gt;""),AND(B484="Gasto",D484&lt;&gt;""),AND(B484="Traspaso",C484=D484)),"REVISAR datos","Correcto"))</f>
        <v/>
      </c>
      <c r="H484" s="23" t="str">
        <f aca="false">IF(C484="","",IF(COUNTIFS(Sobres!A16:A27,C484)=1,INDEX(Sobres!B16:B27,MATCH(C484,Sobres!A16:A27,0)),"REVISAR clave"))</f>
        <v/>
      </c>
      <c r="I484" s="23" t="str">
        <f aca="false">IF(D484="","",IF(COUNTIFS(Sobres!A16:A27,D484)=1,INDEX(Sobres!B16:B27,MATCH(D484,Sobres!A16:A27,0)),"REVISAR clave"))</f>
        <v/>
      </c>
      <c r="J484" s="1" t="n">
        <f aca="false">IF(COUNTA(A484:F484)&gt;0,ROW(),0)</f>
        <v>0</v>
      </c>
    </row>
    <row r="485" customFormat="false" ht="30" hidden="false" customHeight="true" outlineLevel="0" collapsed="false">
      <c r="A485" s="31"/>
      <c r="B485" s="32"/>
      <c r="C485" s="32"/>
      <c r="D485" s="32"/>
      <c r="E485" s="33"/>
      <c r="F485" s="32"/>
      <c r="G485" s="9" t="str">
        <f aca="false">IF(COUNTA(A485:F485)=0,"",IF(OR(NOT(ISNUMBER(A485)),NOT(ISNUMBER(E485)),E485&lt;0,F485="",AND(B485&lt;&gt;"Gasto",B485&lt;&gt;"Aporte",B485&lt;&gt;"Traspaso",B485&lt;&gt;"Devolución"),AND(OR(B485="Gasto",B485="Traspaso"),COUNTIFS(Sobres!A16:A27,C485)&lt;&gt;1),AND(OR(B485="Aporte",B485="Devolución",B485="Traspaso"),COUNTIFS(Sobres!A16:A27,D485)&lt;&gt;1),AND(OR(B485="Aporte",B485="Devolución"),C485&lt;&gt;""),AND(B485="Gasto",D485&lt;&gt;""),AND(B485="Traspaso",C485=D485)),"REVISAR datos","Correcto"))</f>
        <v/>
      </c>
      <c r="H485" s="23" t="str">
        <f aca="false">IF(C485="","",IF(COUNTIFS(Sobres!A16:A27,C485)=1,INDEX(Sobres!B16:B27,MATCH(C485,Sobres!A16:A27,0)),"REVISAR clave"))</f>
        <v/>
      </c>
      <c r="I485" s="23" t="str">
        <f aca="false">IF(D485="","",IF(COUNTIFS(Sobres!A16:A27,D485)=1,INDEX(Sobres!B16:B27,MATCH(D485,Sobres!A16:A27,0)),"REVISAR clave"))</f>
        <v/>
      </c>
      <c r="J485" s="1" t="n">
        <f aca="false">IF(COUNTA(A485:F485)&gt;0,ROW(),0)</f>
        <v>0</v>
      </c>
    </row>
    <row r="486" customFormat="false" ht="30" hidden="false" customHeight="true" outlineLevel="0" collapsed="false">
      <c r="A486" s="31"/>
      <c r="B486" s="32"/>
      <c r="C486" s="32"/>
      <c r="D486" s="32"/>
      <c r="E486" s="33"/>
      <c r="F486" s="32"/>
      <c r="G486" s="9" t="str">
        <f aca="false">IF(COUNTA(A486:F486)=0,"",IF(OR(NOT(ISNUMBER(A486)),NOT(ISNUMBER(E486)),E486&lt;0,F486="",AND(B486&lt;&gt;"Gasto",B486&lt;&gt;"Aporte",B486&lt;&gt;"Traspaso",B486&lt;&gt;"Devolución"),AND(OR(B486="Gasto",B486="Traspaso"),COUNTIFS(Sobres!A16:A27,C486)&lt;&gt;1),AND(OR(B486="Aporte",B486="Devolución",B486="Traspaso"),COUNTIFS(Sobres!A16:A27,D486)&lt;&gt;1),AND(OR(B486="Aporte",B486="Devolución"),C486&lt;&gt;""),AND(B486="Gasto",D486&lt;&gt;""),AND(B486="Traspaso",C486=D486)),"REVISAR datos","Correcto"))</f>
        <v/>
      </c>
      <c r="H486" s="23" t="str">
        <f aca="false">IF(C486="","",IF(COUNTIFS(Sobres!A16:A27,C486)=1,INDEX(Sobres!B16:B27,MATCH(C486,Sobres!A16:A27,0)),"REVISAR clave"))</f>
        <v/>
      </c>
      <c r="I486" s="23" t="str">
        <f aca="false">IF(D486="","",IF(COUNTIFS(Sobres!A16:A27,D486)=1,INDEX(Sobres!B16:B27,MATCH(D486,Sobres!A16:A27,0)),"REVISAR clave"))</f>
        <v/>
      </c>
      <c r="J486" s="1" t="n">
        <f aca="false">IF(COUNTA(A486:F486)&gt;0,ROW(),0)</f>
        <v>0</v>
      </c>
    </row>
    <row r="487" customFormat="false" ht="30" hidden="false" customHeight="true" outlineLevel="0" collapsed="false">
      <c r="A487" s="31"/>
      <c r="B487" s="32"/>
      <c r="C487" s="32"/>
      <c r="D487" s="32"/>
      <c r="E487" s="33"/>
      <c r="F487" s="32"/>
      <c r="G487" s="9" t="str">
        <f aca="false">IF(COUNTA(A487:F487)=0,"",IF(OR(NOT(ISNUMBER(A487)),NOT(ISNUMBER(E487)),E487&lt;0,F487="",AND(B487&lt;&gt;"Gasto",B487&lt;&gt;"Aporte",B487&lt;&gt;"Traspaso",B487&lt;&gt;"Devolución"),AND(OR(B487="Gasto",B487="Traspaso"),COUNTIFS(Sobres!A16:A27,C487)&lt;&gt;1),AND(OR(B487="Aporte",B487="Devolución",B487="Traspaso"),COUNTIFS(Sobres!A16:A27,D487)&lt;&gt;1),AND(OR(B487="Aporte",B487="Devolución"),C487&lt;&gt;""),AND(B487="Gasto",D487&lt;&gt;""),AND(B487="Traspaso",C487=D487)),"REVISAR datos","Correcto"))</f>
        <v/>
      </c>
      <c r="H487" s="23" t="str">
        <f aca="false">IF(C487="","",IF(COUNTIFS(Sobres!A16:A27,C487)=1,INDEX(Sobres!B16:B27,MATCH(C487,Sobres!A16:A27,0)),"REVISAR clave"))</f>
        <v/>
      </c>
      <c r="I487" s="23" t="str">
        <f aca="false">IF(D487="","",IF(COUNTIFS(Sobres!A16:A27,D487)=1,INDEX(Sobres!B16:B27,MATCH(D487,Sobres!A16:A27,0)),"REVISAR clave"))</f>
        <v/>
      </c>
      <c r="J487" s="1" t="n">
        <f aca="false">IF(COUNTA(A487:F487)&gt;0,ROW(),0)</f>
        <v>0</v>
      </c>
    </row>
    <row r="488" customFormat="false" ht="30" hidden="false" customHeight="true" outlineLevel="0" collapsed="false">
      <c r="A488" s="31"/>
      <c r="B488" s="32"/>
      <c r="C488" s="32"/>
      <c r="D488" s="32"/>
      <c r="E488" s="33"/>
      <c r="F488" s="32"/>
      <c r="G488" s="9" t="str">
        <f aca="false">IF(COUNTA(A488:F488)=0,"",IF(OR(NOT(ISNUMBER(A488)),NOT(ISNUMBER(E488)),E488&lt;0,F488="",AND(B488&lt;&gt;"Gasto",B488&lt;&gt;"Aporte",B488&lt;&gt;"Traspaso",B488&lt;&gt;"Devolución"),AND(OR(B488="Gasto",B488="Traspaso"),COUNTIFS(Sobres!A16:A27,C488)&lt;&gt;1),AND(OR(B488="Aporte",B488="Devolución",B488="Traspaso"),COUNTIFS(Sobres!A16:A27,D488)&lt;&gt;1),AND(OR(B488="Aporte",B488="Devolución"),C488&lt;&gt;""),AND(B488="Gasto",D488&lt;&gt;""),AND(B488="Traspaso",C488=D488)),"REVISAR datos","Correcto"))</f>
        <v/>
      </c>
      <c r="H488" s="23" t="str">
        <f aca="false">IF(C488="","",IF(COUNTIFS(Sobres!A16:A27,C488)=1,INDEX(Sobres!B16:B27,MATCH(C488,Sobres!A16:A27,0)),"REVISAR clave"))</f>
        <v/>
      </c>
      <c r="I488" s="23" t="str">
        <f aca="false">IF(D488="","",IF(COUNTIFS(Sobres!A16:A27,D488)=1,INDEX(Sobres!B16:B27,MATCH(D488,Sobres!A16:A27,0)),"REVISAR clave"))</f>
        <v/>
      </c>
      <c r="J488" s="1" t="n">
        <f aca="false">IF(COUNTA(A488:F488)&gt;0,ROW(),0)</f>
        <v>0</v>
      </c>
    </row>
    <row r="489" customFormat="false" ht="30" hidden="false" customHeight="true" outlineLevel="0" collapsed="false">
      <c r="A489" s="31"/>
      <c r="B489" s="32"/>
      <c r="C489" s="32"/>
      <c r="D489" s="32"/>
      <c r="E489" s="33"/>
      <c r="F489" s="32"/>
      <c r="G489" s="9" t="str">
        <f aca="false">IF(COUNTA(A489:F489)=0,"",IF(OR(NOT(ISNUMBER(A489)),NOT(ISNUMBER(E489)),E489&lt;0,F489="",AND(B489&lt;&gt;"Gasto",B489&lt;&gt;"Aporte",B489&lt;&gt;"Traspaso",B489&lt;&gt;"Devolución"),AND(OR(B489="Gasto",B489="Traspaso"),COUNTIFS(Sobres!A16:A27,C489)&lt;&gt;1),AND(OR(B489="Aporte",B489="Devolución",B489="Traspaso"),COUNTIFS(Sobres!A16:A27,D489)&lt;&gt;1),AND(OR(B489="Aporte",B489="Devolución"),C489&lt;&gt;""),AND(B489="Gasto",D489&lt;&gt;""),AND(B489="Traspaso",C489=D489)),"REVISAR datos","Correcto"))</f>
        <v/>
      </c>
      <c r="H489" s="23" t="str">
        <f aca="false">IF(C489="","",IF(COUNTIFS(Sobres!A16:A27,C489)=1,INDEX(Sobres!B16:B27,MATCH(C489,Sobres!A16:A27,0)),"REVISAR clave"))</f>
        <v/>
      </c>
      <c r="I489" s="23" t="str">
        <f aca="false">IF(D489="","",IF(COUNTIFS(Sobres!A16:A27,D489)=1,INDEX(Sobres!B16:B27,MATCH(D489,Sobres!A16:A27,0)),"REVISAR clave"))</f>
        <v/>
      </c>
      <c r="J489" s="1" t="n">
        <f aca="false">IF(COUNTA(A489:F489)&gt;0,ROW(),0)</f>
        <v>0</v>
      </c>
    </row>
    <row r="490" customFormat="false" ht="30" hidden="false" customHeight="true" outlineLevel="0" collapsed="false">
      <c r="A490" s="31"/>
      <c r="B490" s="32"/>
      <c r="C490" s="32"/>
      <c r="D490" s="32"/>
      <c r="E490" s="33"/>
      <c r="F490" s="32"/>
      <c r="G490" s="9" t="str">
        <f aca="false">IF(COUNTA(A490:F490)=0,"",IF(OR(NOT(ISNUMBER(A490)),NOT(ISNUMBER(E490)),E490&lt;0,F490="",AND(B490&lt;&gt;"Gasto",B490&lt;&gt;"Aporte",B490&lt;&gt;"Traspaso",B490&lt;&gt;"Devolución"),AND(OR(B490="Gasto",B490="Traspaso"),COUNTIFS(Sobres!A16:A27,C490)&lt;&gt;1),AND(OR(B490="Aporte",B490="Devolución",B490="Traspaso"),COUNTIFS(Sobres!A16:A27,D490)&lt;&gt;1),AND(OR(B490="Aporte",B490="Devolución"),C490&lt;&gt;""),AND(B490="Gasto",D490&lt;&gt;""),AND(B490="Traspaso",C490=D490)),"REVISAR datos","Correcto"))</f>
        <v/>
      </c>
      <c r="H490" s="23" t="str">
        <f aca="false">IF(C490="","",IF(COUNTIFS(Sobres!A16:A27,C490)=1,INDEX(Sobres!B16:B27,MATCH(C490,Sobres!A16:A27,0)),"REVISAR clave"))</f>
        <v/>
      </c>
      <c r="I490" s="23" t="str">
        <f aca="false">IF(D490="","",IF(COUNTIFS(Sobres!A16:A27,D490)=1,INDEX(Sobres!B16:B27,MATCH(D490,Sobres!A16:A27,0)),"REVISAR clave"))</f>
        <v/>
      </c>
      <c r="J490" s="1" t="n">
        <f aca="false">IF(COUNTA(A490:F490)&gt;0,ROW(),0)</f>
        <v>0</v>
      </c>
    </row>
    <row r="491" customFormat="false" ht="30" hidden="false" customHeight="true" outlineLevel="0" collapsed="false">
      <c r="A491" s="31"/>
      <c r="B491" s="32"/>
      <c r="C491" s="32"/>
      <c r="D491" s="32"/>
      <c r="E491" s="33"/>
      <c r="F491" s="32"/>
      <c r="G491" s="9" t="str">
        <f aca="false">IF(COUNTA(A491:F491)=0,"",IF(OR(NOT(ISNUMBER(A491)),NOT(ISNUMBER(E491)),E491&lt;0,F491="",AND(B491&lt;&gt;"Gasto",B491&lt;&gt;"Aporte",B491&lt;&gt;"Traspaso",B491&lt;&gt;"Devolución"),AND(OR(B491="Gasto",B491="Traspaso"),COUNTIFS(Sobres!A16:A27,C491)&lt;&gt;1),AND(OR(B491="Aporte",B491="Devolución",B491="Traspaso"),COUNTIFS(Sobres!A16:A27,D491)&lt;&gt;1),AND(OR(B491="Aporte",B491="Devolución"),C491&lt;&gt;""),AND(B491="Gasto",D491&lt;&gt;""),AND(B491="Traspaso",C491=D491)),"REVISAR datos","Correcto"))</f>
        <v/>
      </c>
      <c r="H491" s="23" t="str">
        <f aca="false">IF(C491="","",IF(COUNTIFS(Sobres!A16:A27,C491)=1,INDEX(Sobres!B16:B27,MATCH(C491,Sobres!A16:A27,0)),"REVISAR clave"))</f>
        <v/>
      </c>
      <c r="I491" s="23" t="str">
        <f aca="false">IF(D491="","",IF(COUNTIFS(Sobres!A16:A27,D491)=1,INDEX(Sobres!B16:B27,MATCH(D491,Sobres!A16:A27,0)),"REVISAR clave"))</f>
        <v/>
      </c>
      <c r="J491" s="1" t="n">
        <f aca="false">IF(COUNTA(A491:F491)&gt;0,ROW(),0)</f>
        <v>0</v>
      </c>
    </row>
    <row r="492" customFormat="false" ht="30" hidden="false" customHeight="true" outlineLevel="0" collapsed="false">
      <c r="A492" s="31"/>
      <c r="B492" s="32"/>
      <c r="C492" s="32"/>
      <c r="D492" s="32"/>
      <c r="E492" s="33"/>
      <c r="F492" s="32"/>
      <c r="G492" s="9" t="str">
        <f aca="false">IF(COUNTA(A492:F492)=0,"",IF(OR(NOT(ISNUMBER(A492)),NOT(ISNUMBER(E492)),E492&lt;0,F492="",AND(B492&lt;&gt;"Gasto",B492&lt;&gt;"Aporte",B492&lt;&gt;"Traspaso",B492&lt;&gt;"Devolución"),AND(OR(B492="Gasto",B492="Traspaso"),COUNTIFS(Sobres!A16:A27,C492)&lt;&gt;1),AND(OR(B492="Aporte",B492="Devolución",B492="Traspaso"),COUNTIFS(Sobres!A16:A27,D492)&lt;&gt;1),AND(OR(B492="Aporte",B492="Devolución"),C492&lt;&gt;""),AND(B492="Gasto",D492&lt;&gt;""),AND(B492="Traspaso",C492=D492)),"REVISAR datos","Correcto"))</f>
        <v/>
      </c>
      <c r="H492" s="23" t="str">
        <f aca="false">IF(C492="","",IF(COUNTIFS(Sobres!A16:A27,C492)=1,INDEX(Sobres!B16:B27,MATCH(C492,Sobres!A16:A27,0)),"REVISAR clave"))</f>
        <v/>
      </c>
      <c r="I492" s="23" t="str">
        <f aca="false">IF(D492="","",IF(COUNTIFS(Sobres!A16:A27,D492)=1,INDEX(Sobres!B16:B27,MATCH(D492,Sobres!A16:A27,0)),"REVISAR clave"))</f>
        <v/>
      </c>
      <c r="J492" s="1" t="n">
        <f aca="false">IF(COUNTA(A492:F492)&gt;0,ROW(),0)</f>
        <v>0</v>
      </c>
    </row>
    <row r="493" customFormat="false" ht="30" hidden="false" customHeight="true" outlineLevel="0" collapsed="false">
      <c r="A493" s="31"/>
      <c r="B493" s="32"/>
      <c r="C493" s="32"/>
      <c r="D493" s="32"/>
      <c r="E493" s="33"/>
      <c r="F493" s="32"/>
      <c r="G493" s="9" t="str">
        <f aca="false">IF(COUNTA(A493:F493)=0,"",IF(OR(NOT(ISNUMBER(A493)),NOT(ISNUMBER(E493)),E493&lt;0,F493="",AND(B493&lt;&gt;"Gasto",B493&lt;&gt;"Aporte",B493&lt;&gt;"Traspaso",B493&lt;&gt;"Devolución"),AND(OR(B493="Gasto",B493="Traspaso"),COUNTIFS(Sobres!A16:A27,C493)&lt;&gt;1),AND(OR(B493="Aporte",B493="Devolución",B493="Traspaso"),COUNTIFS(Sobres!A16:A27,D493)&lt;&gt;1),AND(OR(B493="Aporte",B493="Devolución"),C493&lt;&gt;""),AND(B493="Gasto",D493&lt;&gt;""),AND(B493="Traspaso",C493=D493)),"REVISAR datos","Correcto"))</f>
        <v/>
      </c>
      <c r="H493" s="23" t="str">
        <f aca="false">IF(C493="","",IF(COUNTIFS(Sobres!A16:A27,C493)=1,INDEX(Sobres!B16:B27,MATCH(C493,Sobres!A16:A27,0)),"REVISAR clave"))</f>
        <v/>
      </c>
      <c r="I493" s="23" t="str">
        <f aca="false">IF(D493="","",IF(COUNTIFS(Sobres!A16:A27,D493)=1,INDEX(Sobres!B16:B27,MATCH(D493,Sobres!A16:A27,0)),"REVISAR clave"))</f>
        <v/>
      </c>
      <c r="J493" s="1" t="n">
        <f aca="false">IF(COUNTA(A493:F493)&gt;0,ROW(),0)</f>
        <v>0</v>
      </c>
    </row>
    <row r="494" customFormat="false" ht="30" hidden="false" customHeight="true" outlineLevel="0" collapsed="false">
      <c r="A494" s="31"/>
      <c r="B494" s="32"/>
      <c r="C494" s="32"/>
      <c r="D494" s="32"/>
      <c r="E494" s="33"/>
      <c r="F494" s="32"/>
      <c r="G494" s="9" t="str">
        <f aca="false">IF(COUNTA(A494:F494)=0,"",IF(OR(NOT(ISNUMBER(A494)),NOT(ISNUMBER(E494)),E494&lt;0,F494="",AND(B494&lt;&gt;"Gasto",B494&lt;&gt;"Aporte",B494&lt;&gt;"Traspaso",B494&lt;&gt;"Devolución"),AND(OR(B494="Gasto",B494="Traspaso"),COUNTIFS(Sobres!A16:A27,C494)&lt;&gt;1),AND(OR(B494="Aporte",B494="Devolución",B494="Traspaso"),COUNTIFS(Sobres!A16:A27,D494)&lt;&gt;1),AND(OR(B494="Aporte",B494="Devolución"),C494&lt;&gt;""),AND(B494="Gasto",D494&lt;&gt;""),AND(B494="Traspaso",C494=D494)),"REVISAR datos","Correcto"))</f>
        <v/>
      </c>
      <c r="H494" s="23" t="str">
        <f aca="false">IF(C494="","",IF(COUNTIFS(Sobres!A16:A27,C494)=1,INDEX(Sobres!B16:B27,MATCH(C494,Sobres!A16:A27,0)),"REVISAR clave"))</f>
        <v/>
      </c>
      <c r="I494" s="23" t="str">
        <f aca="false">IF(D494="","",IF(COUNTIFS(Sobres!A16:A27,D494)=1,INDEX(Sobres!B16:B27,MATCH(D494,Sobres!A16:A27,0)),"REVISAR clave"))</f>
        <v/>
      </c>
      <c r="J494" s="1" t="n">
        <f aca="false">IF(COUNTA(A494:F494)&gt;0,ROW(),0)</f>
        <v>0</v>
      </c>
    </row>
    <row r="495" customFormat="false" ht="30" hidden="false" customHeight="true" outlineLevel="0" collapsed="false">
      <c r="A495" s="31"/>
      <c r="B495" s="32"/>
      <c r="C495" s="32"/>
      <c r="D495" s="32"/>
      <c r="E495" s="33"/>
      <c r="F495" s="32"/>
      <c r="G495" s="9" t="str">
        <f aca="false">IF(COUNTA(A495:F495)=0,"",IF(OR(NOT(ISNUMBER(A495)),NOT(ISNUMBER(E495)),E495&lt;0,F495="",AND(B495&lt;&gt;"Gasto",B495&lt;&gt;"Aporte",B495&lt;&gt;"Traspaso",B495&lt;&gt;"Devolución"),AND(OR(B495="Gasto",B495="Traspaso"),COUNTIFS(Sobres!A16:A27,C495)&lt;&gt;1),AND(OR(B495="Aporte",B495="Devolución",B495="Traspaso"),COUNTIFS(Sobres!A16:A27,D495)&lt;&gt;1),AND(OR(B495="Aporte",B495="Devolución"),C495&lt;&gt;""),AND(B495="Gasto",D495&lt;&gt;""),AND(B495="Traspaso",C495=D495)),"REVISAR datos","Correcto"))</f>
        <v/>
      </c>
      <c r="H495" s="23" t="str">
        <f aca="false">IF(C495="","",IF(COUNTIFS(Sobres!A16:A27,C495)=1,INDEX(Sobres!B16:B27,MATCH(C495,Sobres!A16:A27,0)),"REVISAR clave"))</f>
        <v/>
      </c>
      <c r="I495" s="23" t="str">
        <f aca="false">IF(D495="","",IF(COUNTIFS(Sobres!A16:A27,D495)=1,INDEX(Sobres!B16:B27,MATCH(D495,Sobres!A16:A27,0)),"REVISAR clave"))</f>
        <v/>
      </c>
      <c r="J495" s="1" t="n">
        <f aca="false">IF(COUNTA(A495:F495)&gt;0,ROW(),0)</f>
        <v>0</v>
      </c>
    </row>
    <row r="496" customFormat="false" ht="30" hidden="false" customHeight="true" outlineLevel="0" collapsed="false">
      <c r="A496" s="31"/>
      <c r="B496" s="32"/>
      <c r="C496" s="32"/>
      <c r="D496" s="32"/>
      <c r="E496" s="33"/>
      <c r="F496" s="32"/>
      <c r="G496" s="9" t="str">
        <f aca="false">IF(COUNTA(A496:F496)=0,"",IF(OR(NOT(ISNUMBER(A496)),NOT(ISNUMBER(E496)),E496&lt;0,F496="",AND(B496&lt;&gt;"Gasto",B496&lt;&gt;"Aporte",B496&lt;&gt;"Traspaso",B496&lt;&gt;"Devolución"),AND(OR(B496="Gasto",B496="Traspaso"),COUNTIFS(Sobres!A16:A27,C496)&lt;&gt;1),AND(OR(B496="Aporte",B496="Devolución",B496="Traspaso"),COUNTIFS(Sobres!A16:A27,D496)&lt;&gt;1),AND(OR(B496="Aporte",B496="Devolución"),C496&lt;&gt;""),AND(B496="Gasto",D496&lt;&gt;""),AND(B496="Traspaso",C496=D496)),"REVISAR datos","Correcto"))</f>
        <v/>
      </c>
      <c r="H496" s="23" t="str">
        <f aca="false">IF(C496="","",IF(COUNTIFS(Sobres!A16:A27,C496)=1,INDEX(Sobres!B16:B27,MATCH(C496,Sobres!A16:A27,0)),"REVISAR clave"))</f>
        <v/>
      </c>
      <c r="I496" s="23" t="str">
        <f aca="false">IF(D496="","",IF(COUNTIFS(Sobres!A16:A27,D496)=1,INDEX(Sobres!B16:B27,MATCH(D496,Sobres!A16:A27,0)),"REVISAR clave"))</f>
        <v/>
      </c>
      <c r="J496" s="1" t="n">
        <f aca="false">IF(COUNTA(A496:F496)&gt;0,ROW(),0)</f>
        <v>0</v>
      </c>
    </row>
    <row r="497" customFormat="false" ht="30" hidden="false" customHeight="true" outlineLevel="0" collapsed="false">
      <c r="A497" s="31"/>
      <c r="B497" s="32"/>
      <c r="C497" s="32"/>
      <c r="D497" s="32"/>
      <c r="E497" s="33"/>
      <c r="F497" s="32"/>
      <c r="G497" s="9" t="str">
        <f aca="false">IF(COUNTA(A497:F497)=0,"",IF(OR(NOT(ISNUMBER(A497)),NOT(ISNUMBER(E497)),E497&lt;0,F497="",AND(B497&lt;&gt;"Gasto",B497&lt;&gt;"Aporte",B497&lt;&gt;"Traspaso",B497&lt;&gt;"Devolución"),AND(OR(B497="Gasto",B497="Traspaso"),COUNTIFS(Sobres!A16:A27,C497)&lt;&gt;1),AND(OR(B497="Aporte",B497="Devolución",B497="Traspaso"),COUNTIFS(Sobres!A16:A27,D497)&lt;&gt;1),AND(OR(B497="Aporte",B497="Devolución"),C497&lt;&gt;""),AND(B497="Gasto",D497&lt;&gt;""),AND(B497="Traspaso",C497=D497)),"REVISAR datos","Correcto"))</f>
        <v/>
      </c>
      <c r="H497" s="23" t="str">
        <f aca="false">IF(C497="","",IF(COUNTIFS(Sobres!A16:A27,C497)=1,INDEX(Sobres!B16:B27,MATCH(C497,Sobres!A16:A27,0)),"REVISAR clave"))</f>
        <v/>
      </c>
      <c r="I497" s="23" t="str">
        <f aca="false">IF(D497="","",IF(COUNTIFS(Sobres!A16:A27,D497)=1,INDEX(Sobres!B16:B27,MATCH(D497,Sobres!A16:A27,0)),"REVISAR clave"))</f>
        <v/>
      </c>
      <c r="J497" s="1" t="n">
        <f aca="false">IF(COUNTA(A497:F497)&gt;0,ROW(),0)</f>
        <v>0</v>
      </c>
    </row>
    <row r="498" customFormat="false" ht="30" hidden="false" customHeight="true" outlineLevel="0" collapsed="false">
      <c r="A498" s="31"/>
      <c r="B498" s="32"/>
      <c r="C498" s="32"/>
      <c r="D498" s="32"/>
      <c r="E498" s="33"/>
      <c r="F498" s="32"/>
      <c r="G498" s="9" t="str">
        <f aca="false">IF(COUNTA(A498:F498)=0,"",IF(OR(NOT(ISNUMBER(A498)),NOT(ISNUMBER(E498)),E498&lt;0,F498="",AND(B498&lt;&gt;"Gasto",B498&lt;&gt;"Aporte",B498&lt;&gt;"Traspaso",B498&lt;&gt;"Devolución"),AND(OR(B498="Gasto",B498="Traspaso"),COUNTIFS(Sobres!A16:A27,C498)&lt;&gt;1),AND(OR(B498="Aporte",B498="Devolución",B498="Traspaso"),COUNTIFS(Sobres!A16:A27,D498)&lt;&gt;1),AND(OR(B498="Aporte",B498="Devolución"),C498&lt;&gt;""),AND(B498="Gasto",D498&lt;&gt;""),AND(B498="Traspaso",C498=D498)),"REVISAR datos","Correcto"))</f>
        <v/>
      </c>
      <c r="H498" s="23" t="str">
        <f aca="false">IF(C498="","",IF(COUNTIFS(Sobres!A16:A27,C498)=1,INDEX(Sobres!B16:B27,MATCH(C498,Sobres!A16:A27,0)),"REVISAR clave"))</f>
        <v/>
      </c>
      <c r="I498" s="23" t="str">
        <f aca="false">IF(D498="","",IF(COUNTIFS(Sobres!A16:A27,D498)=1,INDEX(Sobres!B16:B27,MATCH(D498,Sobres!A16:A27,0)),"REVISAR clave"))</f>
        <v/>
      </c>
      <c r="J498" s="1" t="n">
        <f aca="false">IF(COUNTA(A498:F498)&gt;0,ROW(),0)</f>
        <v>0</v>
      </c>
    </row>
    <row r="499" customFormat="false" ht="30" hidden="false" customHeight="true" outlineLevel="0" collapsed="false">
      <c r="A499" s="31"/>
      <c r="B499" s="32"/>
      <c r="C499" s="32"/>
      <c r="D499" s="32"/>
      <c r="E499" s="33"/>
      <c r="F499" s="32"/>
      <c r="G499" s="9" t="str">
        <f aca="false">IF(COUNTA(A499:F499)=0,"",IF(OR(NOT(ISNUMBER(A499)),NOT(ISNUMBER(E499)),E499&lt;0,F499="",AND(B499&lt;&gt;"Gasto",B499&lt;&gt;"Aporte",B499&lt;&gt;"Traspaso",B499&lt;&gt;"Devolución"),AND(OR(B499="Gasto",B499="Traspaso"),COUNTIFS(Sobres!A16:A27,C499)&lt;&gt;1),AND(OR(B499="Aporte",B499="Devolución",B499="Traspaso"),COUNTIFS(Sobres!A16:A27,D499)&lt;&gt;1),AND(OR(B499="Aporte",B499="Devolución"),C499&lt;&gt;""),AND(B499="Gasto",D499&lt;&gt;""),AND(B499="Traspaso",C499=D499)),"REVISAR datos","Correcto"))</f>
        <v/>
      </c>
      <c r="H499" s="23" t="str">
        <f aca="false">IF(C499="","",IF(COUNTIFS(Sobres!A16:A27,C499)=1,INDEX(Sobres!B16:B27,MATCH(C499,Sobres!A16:A27,0)),"REVISAR clave"))</f>
        <v/>
      </c>
      <c r="I499" s="23" t="str">
        <f aca="false">IF(D499="","",IF(COUNTIFS(Sobres!A16:A27,D499)=1,INDEX(Sobres!B16:B27,MATCH(D499,Sobres!A16:A27,0)),"REVISAR clave"))</f>
        <v/>
      </c>
      <c r="J499" s="1" t="n">
        <f aca="false">IF(COUNTA(A499:F499)&gt;0,ROW(),0)</f>
        <v>0</v>
      </c>
    </row>
    <row r="500" customFormat="false" ht="30" hidden="false" customHeight="true" outlineLevel="0" collapsed="false">
      <c r="A500" s="31"/>
      <c r="B500" s="32"/>
      <c r="C500" s="32"/>
      <c r="D500" s="32"/>
      <c r="E500" s="33"/>
      <c r="F500" s="32"/>
      <c r="G500" s="9" t="str">
        <f aca="false">IF(COUNTA(A500:F500)=0,"",IF(OR(NOT(ISNUMBER(A500)),NOT(ISNUMBER(E500)),E500&lt;0,F500="",AND(B500&lt;&gt;"Gasto",B500&lt;&gt;"Aporte",B500&lt;&gt;"Traspaso",B500&lt;&gt;"Devolución"),AND(OR(B500="Gasto",B500="Traspaso"),COUNTIFS(Sobres!A16:A27,C500)&lt;&gt;1),AND(OR(B500="Aporte",B500="Devolución",B500="Traspaso"),COUNTIFS(Sobres!A16:A27,D500)&lt;&gt;1),AND(OR(B500="Aporte",B500="Devolución"),C500&lt;&gt;""),AND(B500="Gasto",D500&lt;&gt;""),AND(B500="Traspaso",C500=D500)),"REVISAR datos","Correcto"))</f>
        <v/>
      </c>
      <c r="H500" s="23" t="str">
        <f aca="false">IF(C500="","",IF(COUNTIFS(Sobres!A16:A27,C500)=1,INDEX(Sobres!B16:B27,MATCH(C500,Sobres!A16:A27,0)),"REVISAR clave"))</f>
        <v/>
      </c>
      <c r="I500" s="23" t="str">
        <f aca="false">IF(D500="","",IF(COUNTIFS(Sobres!A16:A27,D500)=1,INDEX(Sobres!B16:B27,MATCH(D500,Sobres!A16:A27,0)),"REVISAR clave"))</f>
        <v/>
      </c>
      <c r="J500" s="1" t="n">
        <f aca="false">IF(COUNTA(A500:F500)&gt;0,ROW(),0)</f>
        <v>0</v>
      </c>
    </row>
    <row r="501" customFormat="false" ht="30" hidden="false" customHeight="true" outlineLevel="0" collapsed="false">
      <c r="A501" s="31"/>
      <c r="B501" s="32"/>
      <c r="C501" s="32"/>
      <c r="D501" s="32"/>
      <c r="E501" s="33"/>
      <c r="F501" s="32"/>
      <c r="G501" s="9" t="str">
        <f aca="false">IF(COUNTA(A501:F501)=0,"",IF(OR(NOT(ISNUMBER(A501)),NOT(ISNUMBER(E501)),E501&lt;0,F501="",AND(B501&lt;&gt;"Gasto",B501&lt;&gt;"Aporte",B501&lt;&gt;"Traspaso",B501&lt;&gt;"Devolución"),AND(OR(B501="Gasto",B501="Traspaso"),COUNTIFS(Sobres!A16:A27,C501)&lt;&gt;1),AND(OR(B501="Aporte",B501="Devolución",B501="Traspaso"),COUNTIFS(Sobres!A16:A27,D501)&lt;&gt;1),AND(OR(B501="Aporte",B501="Devolución"),C501&lt;&gt;""),AND(B501="Gasto",D501&lt;&gt;""),AND(B501="Traspaso",C501=D501)),"REVISAR datos","Correcto"))</f>
        <v/>
      </c>
      <c r="H501" s="23" t="str">
        <f aca="false">IF(C501="","",IF(COUNTIFS(Sobres!A16:A27,C501)=1,INDEX(Sobres!B16:B27,MATCH(C501,Sobres!A16:A27,0)),"REVISAR clave"))</f>
        <v/>
      </c>
      <c r="I501" s="23" t="str">
        <f aca="false">IF(D501="","",IF(COUNTIFS(Sobres!A16:A27,D501)=1,INDEX(Sobres!B16:B27,MATCH(D501,Sobres!A16:A27,0)),"REVISAR clave"))</f>
        <v/>
      </c>
      <c r="J501" s="1" t="n">
        <f aca="false">IF(COUNTA(A501:F501)&gt;0,ROW(),0)</f>
        <v>0</v>
      </c>
    </row>
    <row r="502" customFormat="false" ht="30" hidden="false" customHeight="true" outlineLevel="0" collapsed="false">
      <c r="A502" s="31"/>
      <c r="B502" s="32"/>
      <c r="C502" s="32"/>
      <c r="D502" s="32"/>
      <c r="E502" s="33"/>
      <c r="F502" s="32"/>
      <c r="G502" s="9" t="str">
        <f aca="false">IF(COUNTA(A502:F502)=0,"",IF(OR(NOT(ISNUMBER(A502)),NOT(ISNUMBER(E502)),E502&lt;0,F502="",AND(B502&lt;&gt;"Gasto",B502&lt;&gt;"Aporte",B502&lt;&gt;"Traspaso",B502&lt;&gt;"Devolución"),AND(OR(B502="Gasto",B502="Traspaso"),COUNTIFS(Sobres!A16:A27,C502)&lt;&gt;1),AND(OR(B502="Aporte",B502="Devolución",B502="Traspaso"),COUNTIFS(Sobres!A16:A27,D502)&lt;&gt;1),AND(OR(B502="Aporte",B502="Devolución"),C502&lt;&gt;""),AND(B502="Gasto",D502&lt;&gt;""),AND(B502="Traspaso",C502=D502)),"REVISAR datos","Correcto"))</f>
        <v/>
      </c>
      <c r="H502" s="23" t="str">
        <f aca="false">IF(C502="","",IF(COUNTIFS(Sobres!A16:A27,C502)=1,INDEX(Sobres!B16:B27,MATCH(C502,Sobres!A16:A27,0)),"REVISAR clave"))</f>
        <v/>
      </c>
      <c r="I502" s="23" t="str">
        <f aca="false">IF(D502="","",IF(COUNTIFS(Sobres!A16:A27,D502)=1,INDEX(Sobres!B16:B27,MATCH(D502,Sobres!A16:A27,0)),"REVISAR clave"))</f>
        <v/>
      </c>
      <c r="J502" s="1" t="n">
        <f aca="false">IF(COUNTA(A502:F502)&gt;0,ROW(),0)</f>
        <v>0</v>
      </c>
    </row>
    <row r="503" customFormat="false" ht="30" hidden="false" customHeight="true" outlineLevel="0" collapsed="false">
      <c r="A503" s="31"/>
      <c r="B503" s="32"/>
      <c r="C503" s="32"/>
      <c r="D503" s="32"/>
      <c r="E503" s="33"/>
      <c r="F503" s="32"/>
      <c r="G503" s="9" t="str">
        <f aca="false">IF(COUNTA(A503:F503)=0,"",IF(OR(NOT(ISNUMBER(A503)),NOT(ISNUMBER(E503)),E503&lt;0,F503="",AND(B503&lt;&gt;"Gasto",B503&lt;&gt;"Aporte",B503&lt;&gt;"Traspaso",B503&lt;&gt;"Devolución"),AND(OR(B503="Gasto",B503="Traspaso"),COUNTIFS(Sobres!A16:A27,C503)&lt;&gt;1),AND(OR(B503="Aporte",B503="Devolución",B503="Traspaso"),COUNTIFS(Sobres!A16:A27,D503)&lt;&gt;1),AND(OR(B503="Aporte",B503="Devolución"),C503&lt;&gt;""),AND(B503="Gasto",D503&lt;&gt;""),AND(B503="Traspaso",C503=D503)),"REVISAR datos","Correcto"))</f>
        <v/>
      </c>
      <c r="H503" s="23" t="str">
        <f aca="false">IF(C503="","",IF(COUNTIFS(Sobres!A16:A27,C503)=1,INDEX(Sobres!B16:B27,MATCH(C503,Sobres!A16:A27,0)),"REVISAR clave"))</f>
        <v/>
      </c>
      <c r="I503" s="23" t="str">
        <f aca="false">IF(D503="","",IF(COUNTIFS(Sobres!A16:A27,D503)=1,INDEX(Sobres!B16:B27,MATCH(D503,Sobres!A16:A27,0)),"REVISAR clave"))</f>
        <v/>
      </c>
      <c r="J503" s="1" t="n">
        <f aca="false">IF(COUNTA(A503:F503)&gt;0,ROW(),0)</f>
        <v>0</v>
      </c>
    </row>
    <row r="504" customFormat="false" ht="30" hidden="false" customHeight="true" outlineLevel="0" collapsed="false">
      <c r="A504" s="31"/>
      <c r="B504" s="32"/>
      <c r="C504" s="32"/>
      <c r="D504" s="32"/>
      <c r="E504" s="33"/>
      <c r="F504" s="32"/>
      <c r="G504" s="9" t="str">
        <f aca="false">IF(COUNTA(A504:F504)=0,"",IF(OR(NOT(ISNUMBER(A504)),NOT(ISNUMBER(E504)),E504&lt;0,F504="",AND(B504&lt;&gt;"Gasto",B504&lt;&gt;"Aporte",B504&lt;&gt;"Traspaso",B504&lt;&gt;"Devolución"),AND(OR(B504="Gasto",B504="Traspaso"),COUNTIFS(Sobres!A16:A27,C504)&lt;&gt;1),AND(OR(B504="Aporte",B504="Devolución",B504="Traspaso"),COUNTIFS(Sobres!A16:A27,D504)&lt;&gt;1),AND(OR(B504="Aporte",B504="Devolución"),C504&lt;&gt;""),AND(B504="Gasto",D504&lt;&gt;""),AND(B504="Traspaso",C504=D504)),"REVISAR datos","Correcto"))</f>
        <v/>
      </c>
      <c r="H504" s="23" t="str">
        <f aca="false">IF(C504="","",IF(COUNTIFS(Sobres!A16:A27,C504)=1,INDEX(Sobres!B16:B27,MATCH(C504,Sobres!A16:A27,0)),"REVISAR clave"))</f>
        <v/>
      </c>
      <c r="I504" s="23" t="str">
        <f aca="false">IF(D504="","",IF(COUNTIFS(Sobres!A16:A27,D504)=1,INDEX(Sobres!B16:B27,MATCH(D504,Sobres!A16:A27,0)),"REVISAR clave"))</f>
        <v/>
      </c>
      <c r="J504" s="1" t="n">
        <f aca="false">IF(COUNTA(A504:F504)&gt;0,ROW(),0)</f>
        <v>0</v>
      </c>
    </row>
    <row r="505" customFormat="false" ht="30" hidden="false" customHeight="true" outlineLevel="0" collapsed="false">
      <c r="A505" s="31"/>
      <c r="B505" s="32"/>
      <c r="C505" s="32"/>
      <c r="D505" s="32"/>
      <c r="E505" s="33"/>
      <c r="F505" s="32"/>
      <c r="G505" s="9" t="str">
        <f aca="false">IF(COUNTA(A505:F505)=0,"",IF(OR(NOT(ISNUMBER(A505)),NOT(ISNUMBER(E505)),E505&lt;0,F505="",AND(B505&lt;&gt;"Gasto",B505&lt;&gt;"Aporte",B505&lt;&gt;"Traspaso",B505&lt;&gt;"Devolución"),AND(OR(B505="Gasto",B505="Traspaso"),COUNTIFS(Sobres!A16:A27,C505)&lt;&gt;1),AND(OR(B505="Aporte",B505="Devolución",B505="Traspaso"),COUNTIFS(Sobres!A16:A27,D505)&lt;&gt;1),AND(OR(B505="Aporte",B505="Devolución"),C505&lt;&gt;""),AND(B505="Gasto",D505&lt;&gt;""),AND(B505="Traspaso",C505=D505)),"REVISAR datos","Correcto"))</f>
        <v/>
      </c>
      <c r="H505" s="23" t="str">
        <f aca="false">IF(C505="","",IF(COUNTIFS(Sobres!A16:A27,C505)=1,INDEX(Sobres!B16:B27,MATCH(C505,Sobres!A16:A27,0)),"REVISAR clave"))</f>
        <v/>
      </c>
      <c r="I505" s="23" t="str">
        <f aca="false">IF(D505="","",IF(COUNTIFS(Sobres!A16:A27,D505)=1,INDEX(Sobres!B16:B27,MATCH(D505,Sobres!A16:A27,0)),"REVISAR clave"))</f>
        <v/>
      </c>
      <c r="J505" s="1" t="n">
        <f aca="false">IF(COUNTA(A505:F505)&gt;0,ROW(),0)</f>
        <v>0</v>
      </c>
    </row>
    <row r="506" customFormat="false" ht="30" hidden="false" customHeight="true" outlineLevel="0" collapsed="false">
      <c r="A506" s="31"/>
      <c r="B506" s="32"/>
      <c r="C506" s="32"/>
      <c r="D506" s="32"/>
      <c r="E506" s="33"/>
      <c r="F506" s="32"/>
      <c r="G506" s="9" t="str">
        <f aca="false">IF(COUNTA(A506:F506)=0,"",IF(OR(NOT(ISNUMBER(A506)),NOT(ISNUMBER(E506)),E506&lt;0,F506="",AND(B506&lt;&gt;"Gasto",B506&lt;&gt;"Aporte",B506&lt;&gt;"Traspaso",B506&lt;&gt;"Devolución"),AND(OR(B506="Gasto",B506="Traspaso"),COUNTIFS(Sobres!A16:A27,C506)&lt;&gt;1),AND(OR(B506="Aporte",B506="Devolución",B506="Traspaso"),COUNTIFS(Sobres!A16:A27,D506)&lt;&gt;1),AND(OR(B506="Aporte",B506="Devolución"),C506&lt;&gt;""),AND(B506="Gasto",D506&lt;&gt;""),AND(B506="Traspaso",C506=D506)),"REVISAR datos","Correcto"))</f>
        <v/>
      </c>
      <c r="H506" s="23" t="str">
        <f aca="false">IF(C506="","",IF(COUNTIFS(Sobres!A16:A27,C506)=1,INDEX(Sobres!B16:B27,MATCH(C506,Sobres!A16:A27,0)),"REVISAR clave"))</f>
        <v/>
      </c>
      <c r="I506" s="23" t="str">
        <f aca="false">IF(D506="","",IF(COUNTIFS(Sobres!A16:A27,D506)=1,INDEX(Sobres!B16:B27,MATCH(D506,Sobres!A16:A27,0)),"REVISAR clave"))</f>
        <v/>
      </c>
      <c r="J506" s="1" t="n">
        <f aca="false">IF(COUNTA(A506:F506)&gt;0,ROW(),0)</f>
        <v>0</v>
      </c>
    </row>
    <row r="507" customFormat="false" ht="30" hidden="false" customHeight="true" outlineLevel="0" collapsed="false">
      <c r="A507" s="31"/>
      <c r="B507" s="32"/>
      <c r="C507" s="32"/>
      <c r="D507" s="32"/>
      <c r="E507" s="33"/>
      <c r="F507" s="32"/>
      <c r="G507" s="9" t="str">
        <f aca="false">IF(COUNTA(A507:F507)=0,"",IF(OR(NOT(ISNUMBER(A507)),NOT(ISNUMBER(E507)),E507&lt;0,F507="",AND(B507&lt;&gt;"Gasto",B507&lt;&gt;"Aporte",B507&lt;&gt;"Traspaso",B507&lt;&gt;"Devolución"),AND(OR(B507="Gasto",B507="Traspaso"),COUNTIFS(Sobres!A16:A27,C507)&lt;&gt;1),AND(OR(B507="Aporte",B507="Devolución",B507="Traspaso"),COUNTIFS(Sobres!A16:A27,D507)&lt;&gt;1),AND(OR(B507="Aporte",B507="Devolución"),C507&lt;&gt;""),AND(B507="Gasto",D507&lt;&gt;""),AND(B507="Traspaso",C507=D507)),"REVISAR datos","Correcto"))</f>
        <v/>
      </c>
      <c r="H507" s="23" t="str">
        <f aca="false">IF(C507="","",IF(COUNTIFS(Sobres!A16:A27,C507)=1,INDEX(Sobres!B16:B27,MATCH(C507,Sobres!A16:A27,0)),"REVISAR clave"))</f>
        <v/>
      </c>
      <c r="I507" s="23" t="str">
        <f aca="false">IF(D507="","",IF(COUNTIFS(Sobres!A16:A27,D507)=1,INDEX(Sobres!B16:B27,MATCH(D507,Sobres!A16:A27,0)),"REVISAR clave"))</f>
        <v/>
      </c>
      <c r="J507" s="1" t="n">
        <f aca="false">IF(COUNTA(A507:F507)&gt;0,ROW(),0)</f>
        <v>0</v>
      </c>
    </row>
  </sheetData>
  <sheetProtection sheet="1" objects="1" scenarios="1" autoFilter="0" selectLockedCells="0" selectUnlockedCells="0"/>
  <autoFilter ref="A7:I507"/>
  <conditionalFormatting sqref="G8:G507">
    <cfRule type="containsText" priority="2" operator="containsText" aboveAverage="0" equalAverage="0" bottom="0" percent="0" rank="0" text="REVISAR" dxfId="6">
      <formula>NOT(ISERROR(SEARCH("REVISAR",G8)))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B8:B507" type="list">
      <formula1>"Gasto,Aporte,Traspaso,Devolución"</formula1>
      <formula2>0</formula2>
    </dataValidation>
    <dataValidation type="list" allowBlank="1" showErrorMessage="1" errorStyle="stop" errorTitle="Revisa la entrada" error="Elige un valor de la lista o configura primero su categoría." sqref="C8:D507">
      <formula1>'Sobres'!$A$16:$A$27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44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9" t="s">
        <v>45</v>
      </c>
    </row>
    <row r="6" customFormat="false" ht="42" hidden="false" customHeight="true" outlineLevel="0" collapsed="false">
      <c r="A6" s="2"/>
      <c r="B6" s="9" t="s">
        <v>46</v>
      </c>
    </row>
    <row r="7" customFormat="false" ht="42" hidden="false" customHeight="true" outlineLevel="0" collapsed="false">
      <c r="A7" s="2"/>
      <c r="B7" s="9" t="s">
        <v>47</v>
      </c>
    </row>
    <row r="8" customFormat="false" ht="42" hidden="false" customHeight="true" outlineLevel="0" collapsed="false">
      <c r="A8" s="2"/>
      <c r="B8" s="9" t="s">
        <v>48</v>
      </c>
    </row>
    <row r="9" customFormat="false" ht="42" hidden="false" customHeight="true" outlineLevel="0" collapsed="false">
      <c r="A9" s="2"/>
      <c r="B9" s="9" t="s">
        <v>49</v>
      </c>
    </row>
    <row r="10" customFormat="false" ht="42" hidden="false" customHeight="true" outlineLevel="0" collapsed="false">
      <c r="A10" s="2"/>
      <c r="B10" s="9" t="s">
        <v>50</v>
      </c>
    </row>
    <row r="11" customFormat="false" ht="42" hidden="false" customHeight="true" outlineLevel="0" collapsed="false">
      <c r="A11" s="2"/>
      <c r="B11" s="9" t="s">
        <v>51</v>
      </c>
    </row>
    <row r="12" customFormat="false" ht="42" hidden="false" customHeight="true" outlineLevel="0" collapsed="false">
      <c r="A12" s="2"/>
      <c r="B12" s="9" t="s">
        <v>52</v>
      </c>
    </row>
    <row r="13" customFormat="false" ht="42" hidden="false" customHeight="true" outlineLevel="0" collapsed="false">
      <c r="A13" s="2"/>
      <c r="B13" s="9" t="s">
        <v>53</v>
      </c>
    </row>
    <row r="14" customFormat="false" ht="42" hidden="false" customHeight="true" outlineLevel="0" collapsed="false">
      <c r="A14" s="2"/>
      <c r="B14" s="9" t="s">
        <v>54</v>
      </c>
    </row>
    <row r="15" customFormat="false" ht="20" hidden="false" customHeight="true" outlineLevel="0" collapsed="false">
      <c r="A15" s="24" t="s">
        <v>55</v>
      </c>
      <c r="B15" s="24"/>
    </row>
    <row r="16" customFormat="false" ht="20" hidden="false" customHeight="true" outlineLevel="0" collapsed="false">
      <c r="A16" s="16"/>
      <c r="B16" s="16"/>
    </row>
    <row r="17" customFormat="false" ht="20" hidden="false" customHeight="true" outlineLevel="0" collapsed="false">
      <c r="A17" s="16"/>
      <c r="B17" s="16"/>
    </row>
    <row r="18" customFormat="false" ht="20" hidden="false" customHeight="true" outlineLevel="0" collapsed="false">
      <c r="A18" s="16"/>
      <c r="B18" s="16"/>
    </row>
    <row r="19" customFormat="false" ht="20" hidden="false" customHeight="true" outlineLevel="0" collapsed="false">
      <c r="A19" s="16"/>
      <c r="B19" s="16"/>
    </row>
    <row r="20" customFormat="false" ht="20" hidden="false" customHeight="true" outlineLevel="0" collapsed="false">
      <c r="A20" s="16"/>
      <c r="B20" s="16"/>
    </row>
    <row r="21" customFormat="false" ht="20" hidden="false" customHeight="true" outlineLevel="0" collapsed="false">
      <c r="A21" s="16"/>
      <c r="B21" s="16"/>
    </row>
    <row r="22" customFormat="false" ht="20" hidden="false" customHeight="true" outlineLevel="0" collapsed="false">
      <c r="A22" s="16"/>
      <c r="B22" s="16"/>
    </row>
    <row r="23" customFormat="false" ht="20" hidden="false" customHeight="true" outlineLevel="0" collapsed="false">
      <c r="A23" s="16"/>
      <c r="B23" s="16"/>
    </row>
    <row r="24" customFormat="false" ht="20" hidden="false" customHeight="true" outlineLevel="0" collapsed="false">
      <c r="A24" s="16"/>
      <c r="B24" s="16"/>
    </row>
    <row r="25" customFormat="false" ht="20" hidden="false" customHeight="true" outlineLevel="0" collapsed="false">
      <c r="A25" s="16"/>
      <c r="B25" s="16"/>
    </row>
    <row r="26" customFormat="false" ht="20" hidden="false" customHeight="true" outlineLevel="0" collapsed="false">
      <c r="A26" s="16"/>
      <c r="B26" s="16"/>
    </row>
    <row r="27" customFormat="false" ht="20" hidden="false" customHeight="true" outlineLevel="0" collapsed="false">
      <c r="A27" s="16"/>
      <c r="B27" s="16"/>
    </row>
    <row r="28" customFormat="false" ht="20" hidden="false" customHeight="true" outlineLevel="0" collapsed="false">
      <c r="A28" s="16"/>
      <c r="B28" s="16"/>
    </row>
    <row r="29" customFormat="false" ht="20" hidden="false" customHeight="true" outlineLevel="0" collapsed="false">
      <c r="A29" s="16"/>
      <c r="B29" s="16"/>
    </row>
    <row r="30" customFormat="false" ht="20" hidden="false" customHeight="true" outlineLevel="0" collapsed="false">
      <c r="A30" s="16"/>
      <c r="B30" s="16"/>
    </row>
    <row r="31" customFormat="false" ht="20" hidden="false" customHeight="true" outlineLevel="0" collapsed="false">
      <c r="A31" s="16"/>
      <c r="B31" s="16"/>
    </row>
    <row r="32" customFormat="false" ht="20" hidden="false" customHeight="true" outlineLevel="0" collapsed="false">
      <c r="A32" s="16"/>
      <c r="B32" s="16"/>
    </row>
    <row r="33" customFormat="false" ht="20" hidden="false" customHeight="true" outlineLevel="0" collapsed="false">
      <c r="A33" s="16"/>
      <c r="B33" s="16"/>
    </row>
    <row r="34" customFormat="false" ht="20" hidden="false" customHeight="true" outlineLevel="0" collapsed="false">
      <c r="A34" s="16"/>
      <c r="B34" s="16"/>
    </row>
    <row r="35" customFormat="false" ht="20" hidden="false" customHeight="true" outlineLevel="0" collapsed="false">
      <c r="A35" s="16"/>
      <c r="B35" s="16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9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</row>
    <row r="2" customFormat="false" ht="24" hidden="false" customHeight="true" outlineLevel="0" collapsed="false">
      <c r="A2" s="3" t="s">
        <v>56</v>
      </c>
      <c r="B2" s="2"/>
      <c r="C2" s="2"/>
      <c r="D2" s="2"/>
      <c r="E2" s="2"/>
      <c r="F2" s="2"/>
      <c r="G2" s="2"/>
      <c r="H2" s="2"/>
      <c r="I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</row>
    <row r="4" customFormat="false" ht="24" hidden="false" customHeight="true" outlineLevel="0" collapsed="false">
      <c r="A4" s="2" t="s">
        <v>57</v>
      </c>
      <c r="B4" s="28" t="n">
        <v>1</v>
      </c>
      <c r="C4" s="2"/>
      <c r="D4" s="2" t="s">
        <v>58</v>
      </c>
      <c r="E4" s="2" t="n">
        <f aca="false">MAX(1,ROUNDUP((MAX(14,MAX(Movimientos!$J$8:$J$507))-7)/20,0))</f>
        <v>1</v>
      </c>
      <c r="F4" s="2"/>
      <c r="G4" s="2"/>
      <c r="H4" s="2"/>
      <c r="I4" s="2"/>
    </row>
    <row r="5" customFormat="false" ht="24" hidden="false" customHeight="true" outlineLevel="0" collapsed="false">
      <c r="A5" s="7" t="s">
        <v>59</v>
      </c>
      <c r="B5" s="7"/>
      <c r="C5" s="7"/>
      <c r="D5" s="7"/>
      <c r="E5" s="7"/>
      <c r="F5" s="7"/>
      <c r="G5" s="7"/>
      <c r="H5" s="7"/>
      <c r="I5" s="7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0" hidden="false" customHeight="true" outlineLevel="0" collapsed="false">
      <c r="A7" s="25" t="str">
        <f aca="false">Movimientos!A7</f>
        <v>Fecha</v>
      </c>
      <c r="B7" s="25" t="str">
        <f aca="false">Movimientos!B7</f>
        <v>Operación</v>
      </c>
      <c r="C7" s="25" t="str">
        <f aca="false">Movimientos!C7</f>
        <v>Sale de</v>
      </c>
      <c r="D7" s="25" t="str">
        <f aca="false">Movimientos!D7</f>
        <v>Entra en</v>
      </c>
      <c r="E7" s="25" t="str">
        <f aca="false">Movimientos!E7</f>
        <v>Importe</v>
      </c>
      <c r="F7" s="25" t="str">
        <f aca="false">Movimientos!F7</f>
        <v>Concepto</v>
      </c>
      <c r="G7" s="25" t="str">
        <f aca="false">Movimientos!G7</f>
        <v>Control</v>
      </c>
      <c r="H7" s="25" t="str">
        <f aca="false">Movimientos!H7</f>
        <v>Nombre de salida</v>
      </c>
      <c r="I7" s="25" t="str">
        <f aca="false">Movimientos!I7</f>
        <v>Nombre de entrada</v>
      </c>
    </row>
    <row r="8" customFormat="false" ht="26" hidden="false" customHeight="true" outlineLevel="0" collapsed="false">
      <c r="A8" s="26" t="n">
        <f aca="false">IF(AND(ISNUMBER($B$4),$B$4&gt;=1,$B$4&lt;=25,MOD($B$4,1)=0),IF(INDEX(Movimientos!J8:J507,($B$4-1)*20+1)=0,"",IF(INDEX(Movimientos!A8:A507,($B$4-1)*20+1)="","",INDEX(Movimientos!A8:A507,($B$4-1)*20+1))),"Revisa página")</f>
        <v>46311</v>
      </c>
      <c r="B8" s="27" t="str">
        <f aca="false">IF(AND(ISNUMBER($B$4),$B$4&gt;=1,$B$4&lt;=25,MOD($B$4,1)=0),IF(INDEX(Movimientos!J8:J507,($B$4-1)*20+1)=0,"",IF(INDEX(Movimientos!B8:B507,($B$4-1)*20+1)="","",INDEX(Movimientos!B8:B507,($B$4-1)*20+1))),"Revisa página")</f>
        <v>Gasto</v>
      </c>
      <c r="C8" s="27" t="str">
        <f aca="false">IF(AND(ISNUMBER($B$4),$B$4&gt;=1,$B$4&lt;=25,MOD($B$4,1)=0),IF(INDEX(Movimientos!J8:J507,($B$4-1)*20+1)=0,"",IF(INDEX(Movimientos!C8:C507,($B$4-1)*20+1)="","",INDEX(Movimientos!C8:C507,($B$4-1)*20+1))),"Revisa página")</f>
        <v>Alimentación</v>
      </c>
      <c r="D8" s="27" t="str">
        <f aca="false">IF(AND(ISNUMBER($B$4),$B$4&gt;=1,$B$4&lt;=25,MOD($B$4,1)=0),IF(INDEX(Movimientos!J8:J507,($B$4-1)*20+1)=0,"",IF(INDEX(Movimientos!D8:D507,($B$4-1)*20+1)="","",INDEX(Movimientos!D8:D507,($B$4-1)*20+1))),"Revisa página")</f>
        <v/>
      </c>
      <c r="E8" s="27" t="n">
        <f aca="false">IF(AND(ISNUMBER($B$4),$B$4&gt;=1,$B$4&lt;=25,MOD($B$4,1)=0),IF(INDEX(Movimientos!J8:J507,($B$4-1)*20+1)=0,"",IF(INDEX(Movimientos!E8:E507,($B$4-1)*20+1)="","",INDEX(Movimientos!E8:E507,($B$4-1)*20+1))),"Revisa página")</f>
        <v>60</v>
      </c>
      <c r="F8" s="27" t="str">
        <f aca="false">IF(AND(ISNUMBER($B$4),$B$4&gt;=1,$B$4&lt;=25,MOD($B$4,1)=0),IF(INDEX(Movimientos!J8:J507,($B$4-1)*20+1)=0,"",IF(INDEX(Movimientos!F8:F507,($B$4-1)*20+1)="","",INDEX(Movimientos!F8:F507,($B$4-1)*20+1))),"Revisa página")</f>
        <v>Compra</v>
      </c>
      <c r="G8" s="27" t="str">
        <f aca="false">IF(AND(ISNUMBER($B$4),$B$4&gt;=1,$B$4&lt;=25,MOD($B$4,1)=0),IF(INDEX(Movimientos!J8:J507,($B$4-1)*20+1)=0,"",IF(INDEX(Movimientos!G8:G507,($B$4-1)*20+1)="","",INDEX(Movimientos!G8:G507,($B$4-1)*20+1))),"Revisa página")</f>
        <v>Correcto</v>
      </c>
      <c r="H8" s="27" t="str">
        <f aca="false">IF(AND(ISNUMBER($B$4),$B$4&gt;=1,$B$4&lt;=25,MOD($B$4,1)=0),IF(INDEX(Movimientos!J8:J507,($B$4-1)*20+1)=0,"",IF(INDEX(Movimientos!H8:H507,($B$4-1)*20+1)="","",INDEX(Movimientos!H8:H507,($B$4-1)*20+1))),"Revisa página")</f>
        <v>Alimentación</v>
      </c>
      <c r="I8" s="27" t="str">
        <f aca="false">IF(AND(ISNUMBER($B$4),$B$4&gt;=1,$B$4&lt;=25,MOD($B$4,1)=0),IF(INDEX(Movimientos!J8:J507,($B$4-1)*20+1)=0,"",IF(INDEX(Movimientos!I8:I507,($B$4-1)*20+1)="","",INDEX(Movimientos!I8:I507,($B$4-1)*20+1))),"Revisa página")</f>
        <v/>
      </c>
    </row>
    <row r="9" customFormat="false" ht="26" hidden="false" customHeight="true" outlineLevel="0" collapsed="false">
      <c r="A9" s="26" t="n">
        <f aca="false">IF(AND(ISNUMBER($B$4),$B$4&gt;=1,$B$4&lt;=25,MOD($B$4,1)=0),IF(INDEX(Movimientos!J8:J507,($B$4-1)*20+2)=0,"",IF(INDEX(Movimientos!A8:A507,($B$4-1)*20+2)="","",INDEX(Movimientos!A8:A507,($B$4-1)*20+2))),"Revisa página")</f>
        <v>46312</v>
      </c>
      <c r="B9" s="27" t="str">
        <f aca="false">IF(AND(ISNUMBER($B$4),$B$4&gt;=1,$B$4&lt;=25,MOD($B$4,1)=0),IF(INDEX(Movimientos!J8:J507,($B$4-1)*20+2)=0,"",IF(INDEX(Movimientos!B8:B507,($B$4-1)*20+2)="","",INDEX(Movimientos!B8:B507,($B$4-1)*20+2))),"Revisa página")</f>
        <v>Traspaso</v>
      </c>
      <c r="C9" s="27" t="str">
        <f aca="false">IF(AND(ISNUMBER($B$4),$B$4&gt;=1,$B$4&lt;=25,MOD($B$4,1)=0),IF(INDEX(Movimientos!J8:J507,($B$4-1)*20+2)=0,"",IF(INDEX(Movimientos!C8:C507,($B$4-1)*20+2)="","",INDEX(Movimientos!C8:C507,($B$4-1)*20+2))),"Revisa página")</f>
        <v>Ocio</v>
      </c>
      <c r="D9" s="27" t="str">
        <f aca="false">IF(AND(ISNUMBER($B$4),$B$4&gt;=1,$B$4&lt;=25,MOD($B$4,1)=0),IF(INDEX(Movimientos!J8:J507,($B$4-1)*20+2)=0,"",IF(INDEX(Movimientos!D8:D507,($B$4-1)*20+2)="","",INDEX(Movimientos!D8:D507,($B$4-1)*20+2))),"Revisa página")</f>
        <v>Alimentación</v>
      </c>
      <c r="E9" s="27" t="n">
        <f aca="false">IF(AND(ISNUMBER($B$4),$B$4&gt;=1,$B$4&lt;=25,MOD($B$4,1)=0),IF(INDEX(Movimientos!J8:J507,($B$4-1)*20+2)=0,"",IF(INDEX(Movimientos!E8:E507,($B$4-1)*20+2)="","",INDEX(Movimientos!E8:E507,($B$4-1)*20+2))),"Revisa página")</f>
        <v>20</v>
      </c>
      <c r="F9" s="27" t="str">
        <f aca="false">IF(AND(ISNUMBER($B$4),$B$4&gt;=1,$B$4&lt;=25,MOD($B$4,1)=0),IF(INDEX(Movimientos!J8:J507,($B$4-1)*20+2)=0,"",IF(INDEX(Movimientos!F8:F507,($B$4-1)*20+2)="","",INDEX(Movimientos!F8:F507,($B$4-1)*20+2))),"Revisa página")</f>
        <v>Ajuste acordado</v>
      </c>
      <c r="G9" s="27" t="str">
        <f aca="false">IF(AND(ISNUMBER($B$4),$B$4&gt;=1,$B$4&lt;=25,MOD($B$4,1)=0),IF(INDEX(Movimientos!J8:J507,($B$4-1)*20+2)=0,"",IF(INDEX(Movimientos!G8:G507,($B$4-1)*20+2)="","",INDEX(Movimientos!G8:G507,($B$4-1)*20+2))),"Revisa página")</f>
        <v>Correcto</v>
      </c>
      <c r="H9" s="27" t="str">
        <f aca="false">IF(AND(ISNUMBER($B$4),$B$4&gt;=1,$B$4&lt;=25,MOD($B$4,1)=0),IF(INDEX(Movimientos!J8:J507,($B$4-1)*20+2)=0,"",IF(INDEX(Movimientos!H8:H507,($B$4-1)*20+2)="","",INDEX(Movimientos!H8:H507,($B$4-1)*20+2))),"Revisa página")</f>
        <v>Ocio</v>
      </c>
      <c r="I9" s="27" t="str">
        <f aca="false">IF(AND(ISNUMBER($B$4),$B$4&gt;=1,$B$4&lt;=25,MOD($B$4,1)=0),IF(INDEX(Movimientos!J8:J507,($B$4-1)*20+2)=0,"",IF(INDEX(Movimientos!I8:I507,($B$4-1)*20+2)="","",INDEX(Movimientos!I8:I507,($B$4-1)*20+2))),"Revisa página")</f>
        <v>Alimentación</v>
      </c>
    </row>
    <row r="10" customFormat="false" ht="26" hidden="false" customHeight="true" outlineLevel="0" collapsed="false">
      <c r="A10" s="26" t="n">
        <f aca="false">IF(AND(ISNUMBER($B$4),$B$4&gt;=1,$B$4&lt;=25,MOD($B$4,1)=0),IF(INDEX(Movimientos!J8:J507,($B$4-1)*20+3)=0,"",IF(INDEX(Movimientos!A8:A507,($B$4-1)*20+3)="","",INDEX(Movimientos!A8:A507,($B$4-1)*20+3))),"Revisa página")</f>
        <v>46313</v>
      </c>
      <c r="B10" s="27" t="str">
        <f aca="false">IF(AND(ISNUMBER($B$4),$B$4&gt;=1,$B$4&lt;=25,MOD($B$4,1)=0),IF(INDEX(Movimientos!J8:J507,($B$4-1)*20+3)=0,"",IF(INDEX(Movimientos!B8:B507,($B$4-1)*20+3)="","",INDEX(Movimientos!B8:B507,($B$4-1)*20+3))),"Revisa página")</f>
        <v>Devolución</v>
      </c>
      <c r="C10" s="27" t="str">
        <f aca="false">IF(AND(ISNUMBER($B$4),$B$4&gt;=1,$B$4&lt;=25,MOD($B$4,1)=0),IF(INDEX(Movimientos!J8:J507,($B$4-1)*20+3)=0,"",IF(INDEX(Movimientos!C8:C507,($B$4-1)*20+3)="","",INDEX(Movimientos!C8:C507,($B$4-1)*20+3))),"Revisa página")</f>
        <v/>
      </c>
      <c r="D10" s="27" t="str">
        <f aca="false">IF(AND(ISNUMBER($B$4),$B$4&gt;=1,$B$4&lt;=25,MOD($B$4,1)=0),IF(INDEX(Movimientos!J8:J507,($B$4-1)*20+3)=0,"",IF(INDEX(Movimientos!D8:D507,($B$4-1)*20+3)="","",INDEX(Movimientos!D8:D507,($B$4-1)*20+3))),"Revisa página")</f>
        <v>Alimentación</v>
      </c>
      <c r="E10" s="27" t="n">
        <f aca="false">IF(AND(ISNUMBER($B$4),$B$4&gt;=1,$B$4&lt;=25,MOD($B$4,1)=0),IF(INDEX(Movimientos!J8:J507,($B$4-1)*20+3)=0,"",IF(INDEX(Movimientos!E8:E507,($B$4-1)*20+3)="","",INDEX(Movimientos!E8:E507,($B$4-1)*20+3))),"Revisa página")</f>
        <v>10</v>
      </c>
      <c r="F10" s="27" t="str">
        <f aca="false">IF(AND(ISNUMBER($B$4),$B$4&gt;=1,$B$4&lt;=25,MOD($B$4,1)=0),IF(INDEX(Movimientos!J8:J507,($B$4-1)*20+3)=0,"",IF(INDEX(Movimientos!F8:F507,($B$4-1)*20+3)="","",INDEX(Movimientos!F8:F507,($B$4-1)*20+3))),"Revisa página")</f>
        <v>Devolución compra</v>
      </c>
      <c r="G10" s="27" t="str">
        <f aca="false">IF(AND(ISNUMBER($B$4),$B$4&gt;=1,$B$4&lt;=25,MOD($B$4,1)=0),IF(INDEX(Movimientos!J8:J507,($B$4-1)*20+3)=0,"",IF(INDEX(Movimientos!G8:G507,($B$4-1)*20+3)="","",INDEX(Movimientos!G8:G507,($B$4-1)*20+3))),"Revisa página")</f>
        <v>Correcto</v>
      </c>
      <c r="H10" s="27" t="str">
        <f aca="false">IF(AND(ISNUMBER($B$4),$B$4&gt;=1,$B$4&lt;=25,MOD($B$4,1)=0),IF(INDEX(Movimientos!J8:J507,($B$4-1)*20+3)=0,"",IF(INDEX(Movimientos!H8:H507,($B$4-1)*20+3)="","",INDEX(Movimientos!H8:H507,($B$4-1)*20+3))),"Revisa página")</f>
        <v/>
      </c>
      <c r="I10" s="27" t="str">
        <f aca="false">IF(AND(ISNUMBER($B$4),$B$4&gt;=1,$B$4&lt;=25,MOD($B$4,1)=0),IF(INDEX(Movimientos!J8:J507,($B$4-1)*20+3)=0,"",IF(INDEX(Movimientos!I8:I507,($B$4-1)*20+3)="","",INDEX(Movimientos!I8:I507,($B$4-1)*20+3))),"Revisa página")</f>
        <v>Alimentación</v>
      </c>
    </row>
    <row r="11" customFormat="false" ht="26" hidden="false" customHeight="true" outlineLevel="0" collapsed="false">
      <c r="A11" s="26" t="str">
        <f aca="false">IF(AND(ISNUMBER($B$4),$B$4&gt;=1,$B$4&lt;=25,MOD($B$4,1)=0),IF(INDEX(Movimientos!J8:J507,($B$4-1)*20+4)=0,"",IF(INDEX(Movimientos!A8:A507,($B$4-1)*20+4)="","",INDEX(Movimientos!A8:A507,($B$4-1)*20+4))),"Revisa página")</f>
        <v/>
      </c>
      <c r="B11" s="27" t="str">
        <f aca="false">IF(AND(ISNUMBER($B$4),$B$4&gt;=1,$B$4&lt;=25,MOD($B$4,1)=0),IF(INDEX(Movimientos!J8:J507,($B$4-1)*20+4)=0,"",IF(INDEX(Movimientos!B8:B507,($B$4-1)*20+4)="","",INDEX(Movimientos!B8:B507,($B$4-1)*20+4))),"Revisa página")</f>
        <v/>
      </c>
      <c r="C11" s="27" t="str">
        <f aca="false">IF(AND(ISNUMBER($B$4),$B$4&gt;=1,$B$4&lt;=25,MOD($B$4,1)=0),IF(INDEX(Movimientos!J8:J507,($B$4-1)*20+4)=0,"",IF(INDEX(Movimientos!C8:C507,($B$4-1)*20+4)="","",INDEX(Movimientos!C8:C507,($B$4-1)*20+4))),"Revisa página")</f>
        <v/>
      </c>
      <c r="D11" s="27" t="str">
        <f aca="false">IF(AND(ISNUMBER($B$4),$B$4&gt;=1,$B$4&lt;=25,MOD($B$4,1)=0),IF(INDEX(Movimientos!J8:J507,($B$4-1)*20+4)=0,"",IF(INDEX(Movimientos!D8:D507,($B$4-1)*20+4)="","",INDEX(Movimientos!D8:D507,($B$4-1)*20+4))),"Revisa página")</f>
        <v/>
      </c>
      <c r="E11" s="27" t="str">
        <f aca="false">IF(AND(ISNUMBER($B$4),$B$4&gt;=1,$B$4&lt;=25,MOD($B$4,1)=0),IF(INDEX(Movimientos!J8:J507,($B$4-1)*20+4)=0,"",IF(INDEX(Movimientos!E8:E507,($B$4-1)*20+4)="","",INDEX(Movimientos!E8:E507,($B$4-1)*20+4))),"Revisa página")</f>
        <v/>
      </c>
      <c r="F11" s="27" t="str">
        <f aca="false">IF(AND(ISNUMBER($B$4),$B$4&gt;=1,$B$4&lt;=25,MOD($B$4,1)=0),IF(INDEX(Movimientos!J8:J507,($B$4-1)*20+4)=0,"",IF(INDEX(Movimientos!F8:F507,($B$4-1)*20+4)="","",INDEX(Movimientos!F8:F507,($B$4-1)*20+4))),"Revisa página")</f>
        <v/>
      </c>
      <c r="G11" s="27" t="str">
        <f aca="false">IF(AND(ISNUMBER($B$4),$B$4&gt;=1,$B$4&lt;=25,MOD($B$4,1)=0),IF(INDEX(Movimientos!J8:J507,($B$4-1)*20+4)=0,"",IF(INDEX(Movimientos!G8:G507,($B$4-1)*20+4)="","",INDEX(Movimientos!G8:G507,($B$4-1)*20+4))),"Revisa página")</f>
        <v/>
      </c>
      <c r="H11" s="27" t="str">
        <f aca="false">IF(AND(ISNUMBER($B$4),$B$4&gt;=1,$B$4&lt;=25,MOD($B$4,1)=0),IF(INDEX(Movimientos!J8:J507,($B$4-1)*20+4)=0,"",IF(INDEX(Movimientos!H8:H507,($B$4-1)*20+4)="","",INDEX(Movimientos!H8:H507,($B$4-1)*20+4))),"Revisa página")</f>
        <v/>
      </c>
      <c r="I11" s="27" t="str">
        <f aca="false">IF(AND(ISNUMBER($B$4),$B$4&gt;=1,$B$4&lt;=25,MOD($B$4,1)=0),IF(INDEX(Movimientos!J8:J507,($B$4-1)*20+4)=0,"",IF(INDEX(Movimientos!I8:I507,($B$4-1)*20+4)="","",INDEX(Movimientos!I8:I507,($B$4-1)*20+4))),"Revisa página")</f>
        <v/>
      </c>
    </row>
    <row r="12" customFormat="false" ht="26" hidden="false" customHeight="true" outlineLevel="0" collapsed="false">
      <c r="A12" s="26" t="str">
        <f aca="false">IF(AND(ISNUMBER($B$4),$B$4&gt;=1,$B$4&lt;=25,MOD($B$4,1)=0),IF(INDEX(Movimientos!J8:J507,($B$4-1)*20+5)=0,"",IF(INDEX(Movimientos!A8:A507,($B$4-1)*20+5)="","",INDEX(Movimientos!A8:A507,($B$4-1)*20+5))),"Revisa página")</f>
        <v/>
      </c>
      <c r="B12" s="27" t="str">
        <f aca="false">IF(AND(ISNUMBER($B$4),$B$4&gt;=1,$B$4&lt;=25,MOD($B$4,1)=0),IF(INDEX(Movimientos!J8:J507,($B$4-1)*20+5)=0,"",IF(INDEX(Movimientos!B8:B507,($B$4-1)*20+5)="","",INDEX(Movimientos!B8:B507,($B$4-1)*20+5))),"Revisa página")</f>
        <v/>
      </c>
      <c r="C12" s="27" t="str">
        <f aca="false">IF(AND(ISNUMBER($B$4),$B$4&gt;=1,$B$4&lt;=25,MOD($B$4,1)=0),IF(INDEX(Movimientos!J8:J507,($B$4-1)*20+5)=0,"",IF(INDEX(Movimientos!C8:C507,($B$4-1)*20+5)="","",INDEX(Movimientos!C8:C507,($B$4-1)*20+5))),"Revisa página")</f>
        <v/>
      </c>
      <c r="D12" s="27" t="str">
        <f aca="false">IF(AND(ISNUMBER($B$4),$B$4&gt;=1,$B$4&lt;=25,MOD($B$4,1)=0),IF(INDEX(Movimientos!J8:J507,($B$4-1)*20+5)=0,"",IF(INDEX(Movimientos!D8:D507,($B$4-1)*20+5)="","",INDEX(Movimientos!D8:D507,($B$4-1)*20+5))),"Revisa página")</f>
        <v/>
      </c>
      <c r="E12" s="27" t="str">
        <f aca="false">IF(AND(ISNUMBER($B$4),$B$4&gt;=1,$B$4&lt;=25,MOD($B$4,1)=0),IF(INDEX(Movimientos!J8:J507,($B$4-1)*20+5)=0,"",IF(INDEX(Movimientos!E8:E507,($B$4-1)*20+5)="","",INDEX(Movimientos!E8:E507,($B$4-1)*20+5))),"Revisa página")</f>
        <v/>
      </c>
      <c r="F12" s="27" t="str">
        <f aca="false">IF(AND(ISNUMBER($B$4),$B$4&gt;=1,$B$4&lt;=25,MOD($B$4,1)=0),IF(INDEX(Movimientos!J8:J507,($B$4-1)*20+5)=0,"",IF(INDEX(Movimientos!F8:F507,($B$4-1)*20+5)="","",INDEX(Movimientos!F8:F507,($B$4-1)*20+5))),"Revisa página")</f>
        <v/>
      </c>
      <c r="G12" s="27" t="str">
        <f aca="false">IF(AND(ISNUMBER($B$4),$B$4&gt;=1,$B$4&lt;=25,MOD($B$4,1)=0),IF(INDEX(Movimientos!J8:J507,($B$4-1)*20+5)=0,"",IF(INDEX(Movimientos!G8:G507,($B$4-1)*20+5)="","",INDEX(Movimientos!G8:G507,($B$4-1)*20+5))),"Revisa página")</f>
        <v/>
      </c>
      <c r="H12" s="27" t="str">
        <f aca="false">IF(AND(ISNUMBER($B$4),$B$4&gt;=1,$B$4&lt;=25,MOD($B$4,1)=0),IF(INDEX(Movimientos!J8:J507,($B$4-1)*20+5)=0,"",IF(INDEX(Movimientos!H8:H507,($B$4-1)*20+5)="","",INDEX(Movimientos!H8:H507,($B$4-1)*20+5))),"Revisa página")</f>
        <v/>
      </c>
      <c r="I12" s="27" t="str">
        <f aca="false">IF(AND(ISNUMBER($B$4),$B$4&gt;=1,$B$4&lt;=25,MOD($B$4,1)=0),IF(INDEX(Movimientos!J8:J507,($B$4-1)*20+5)=0,"",IF(INDEX(Movimientos!I8:I507,($B$4-1)*20+5)="","",INDEX(Movimientos!I8:I507,($B$4-1)*20+5))),"Revisa página")</f>
        <v/>
      </c>
    </row>
    <row r="13" customFormat="false" ht="26" hidden="false" customHeight="true" outlineLevel="0" collapsed="false">
      <c r="A13" s="26" t="str">
        <f aca="false">IF(AND(ISNUMBER($B$4),$B$4&gt;=1,$B$4&lt;=25,MOD($B$4,1)=0),IF(INDEX(Movimientos!J8:J507,($B$4-1)*20+6)=0,"",IF(INDEX(Movimientos!A8:A507,($B$4-1)*20+6)="","",INDEX(Movimientos!A8:A507,($B$4-1)*20+6))),"Revisa página")</f>
        <v/>
      </c>
      <c r="B13" s="27" t="str">
        <f aca="false">IF(AND(ISNUMBER($B$4),$B$4&gt;=1,$B$4&lt;=25,MOD($B$4,1)=0),IF(INDEX(Movimientos!J8:J507,($B$4-1)*20+6)=0,"",IF(INDEX(Movimientos!B8:B507,($B$4-1)*20+6)="","",INDEX(Movimientos!B8:B507,($B$4-1)*20+6))),"Revisa página")</f>
        <v/>
      </c>
      <c r="C13" s="27" t="str">
        <f aca="false">IF(AND(ISNUMBER($B$4),$B$4&gt;=1,$B$4&lt;=25,MOD($B$4,1)=0),IF(INDEX(Movimientos!J8:J507,($B$4-1)*20+6)=0,"",IF(INDEX(Movimientos!C8:C507,($B$4-1)*20+6)="","",INDEX(Movimientos!C8:C507,($B$4-1)*20+6))),"Revisa página")</f>
        <v/>
      </c>
      <c r="D13" s="27" t="str">
        <f aca="false">IF(AND(ISNUMBER($B$4),$B$4&gt;=1,$B$4&lt;=25,MOD($B$4,1)=0),IF(INDEX(Movimientos!J8:J507,($B$4-1)*20+6)=0,"",IF(INDEX(Movimientos!D8:D507,($B$4-1)*20+6)="","",INDEX(Movimientos!D8:D507,($B$4-1)*20+6))),"Revisa página")</f>
        <v/>
      </c>
      <c r="E13" s="27" t="str">
        <f aca="false">IF(AND(ISNUMBER($B$4),$B$4&gt;=1,$B$4&lt;=25,MOD($B$4,1)=0),IF(INDEX(Movimientos!J8:J507,($B$4-1)*20+6)=0,"",IF(INDEX(Movimientos!E8:E507,($B$4-1)*20+6)="","",INDEX(Movimientos!E8:E507,($B$4-1)*20+6))),"Revisa página")</f>
        <v/>
      </c>
      <c r="F13" s="27" t="str">
        <f aca="false">IF(AND(ISNUMBER($B$4),$B$4&gt;=1,$B$4&lt;=25,MOD($B$4,1)=0),IF(INDEX(Movimientos!J8:J507,($B$4-1)*20+6)=0,"",IF(INDEX(Movimientos!F8:F507,($B$4-1)*20+6)="","",INDEX(Movimientos!F8:F507,($B$4-1)*20+6))),"Revisa página")</f>
        <v/>
      </c>
      <c r="G13" s="27" t="str">
        <f aca="false">IF(AND(ISNUMBER($B$4),$B$4&gt;=1,$B$4&lt;=25,MOD($B$4,1)=0),IF(INDEX(Movimientos!J8:J507,($B$4-1)*20+6)=0,"",IF(INDEX(Movimientos!G8:G507,($B$4-1)*20+6)="","",INDEX(Movimientos!G8:G507,($B$4-1)*20+6))),"Revisa página")</f>
        <v/>
      </c>
      <c r="H13" s="27" t="str">
        <f aca="false">IF(AND(ISNUMBER($B$4),$B$4&gt;=1,$B$4&lt;=25,MOD($B$4,1)=0),IF(INDEX(Movimientos!J8:J507,($B$4-1)*20+6)=0,"",IF(INDEX(Movimientos!H8:H507,($B$4-1)*20+6)="","",INDEX(Movimientos!H8:H507,($B$4-1)*20+6))),"Revisa página")</f>
        <v/>
      </c>
      <c r="I13" s="27" t="str">
        <f aca="false">IF(AND(ISNUMBER($B$4),$B$4&gt;=1,$B$4&lt;=25,MOD($B$4,1)=0),IF(INDEX(Movimientos!J8:J507,($B$4-1)*20+6)=0,"",IF(INDEX(Movimientos!I8:I507,($B$4-1)*20+6)="","",INDEX(Movimientos!I8:I507,($B$4-1)*20+6))),"Revisa página")</f>
        <v/>
      </c>
    </row>
    <row r="14" customFormat="false" ht="26" hidden="false" customHeight="true" outlineLevel="0" collapsed="false">
      <c r="A14" s="26" t="str">
        <f aca="false">IF(AND(ISNUMBER($B$4),$B$4&gt;=1,$B$4&lt;=25,MOD($B$4,1)=0),IF(INDEX(Movimientos!J8:J507,($B$4-1)*20+7)=0,"",IF(INDEX(Movimientos!A8:A507,($B$4-1)*20+7)="","",INDEX(Movimientos!A8:A507,($B$4-1)*20+7))),"Revisa página")</f>
        <v/>
      </c>
      <c r="B14" s="27" t="str">
        <f aca="false">IF(AND(ISNUMBER($B$4),$B$4&gt;=1,$B$4&lt;=25,MOD($B$4,1)=0),IF(INDEX(Movimientos!J8:J507,($B$4-1)*20+7)=0,"",IF(INDEX(Movimientos!B8:B507,($B$4-1)*20+7)="","",INDEX(Movimientos!B8:B507,($B$4-1)*20+7))),"Revisa página")</f>
        <v/>
      </c>
      <c r="C14" s="27" t="str">
        <f aca="false">IF(AND(ISNUMBER($B$4),$B$4&gt;=1,$B$4&lt;=25,MOD($B$4,1)=0),IF(INDEX(Movimientos!J8:J507,($B$4-1)*20+7)=0,"",IF(INDEX(Movimientos!C8:C507,($B$4-1)*20+7)="","",INDEX(Movimientos!C8:C507,($B$4-1)*20+7))),"Revisa página")</f>
        <v/>
      </c>
      <c r="D14" s="27" t="str">
        <f aca="false">IF(AND(ISNUMBER($B$4),$B$4&gt;=1,$B$4&lt;=25,MOD($B$4,1)=0),IF(INDEX(Movimientos!J8:J507,($B$4-1)*20+7)=0,"",IF(INDEX(Movimientos!D8:D507,($B$4-1)*20+7)="","",INDEX(Movimientos!D8:D507,($B$4-1)*20+7))),"Revisa página")</f>
        <v/>
      </c>
      <c r="E14" s="27" t="str">
        <f aca="false">IF(AND(ISNUMBER($B$4),$B$4&gt;=1,$B$4&lt;=25,MOD($B$4,1)=0),IF(INDEX(Movimientos!J8:J507,($B$4-1)*20+7)=0,"",IF(INDEX(Movimientos!E8:E507,($B$4-1)*20+7)="","",INDEX(Movimientos!E8:E507,($B$4-1)*20+7))),"Revisa página")</f>
        <v/>
      </c>
      <c r="F14" s="27" t="str">
        <f aca="false">IF(AND(ISNUMBER($B$4),$B$4&gt;=1,$B$4&lt;=25,MOD($B$4,1)=0),IF(INDEX(Movimientos!J8:J507,($B$4-1)*20+7)=0,"",IF(INDEX(Movimientos!F8:F507,($B$4-1)*20+7)="","",INDEX(Movimientos!F8:F507,($B$4-1)*20+7))),"Revisa página")</f>
        <v/>
      </c>
      <c r="G14" s="27" t="str">
        <f aca="false">IF(AND(ISNUMBER($B$4),$B$4&gt;=1,$B$4&lt;=25,MOD($B$4,1)=0),IF(INDEX(Movimientos!J8:J507,($B$4-1)*20+7)=0,"",IF(INDEX(Movimientos!G8:G507,($B$4-1)*20+7)="","",INDEX(Movimientos!G8:G507,($B$4-1)*20+7))),"Revisa página")</f>
        <v/>
      </c>
      <c r="H14" s="27" t="str">
        <f aca="false">IF(AND(ISNUMBER($B$4),$B$4&gt;=1,$B$4&lt;=25,MOD($B$4,1)=0),IF(INDEX(Movimientos!J8:J507,($B$4-1)*20+7)=0,"",IF(INDEX(Movimientos!H8:H507,($B$4-1)*20+7)="","",INDEX(Movimientos!H8:H507,($B$4-1)*20+7))),"Revisa página")</f>
        <v/>
      </c>
      <c r="I14" s="27" t="str">
        <f aca="false">IF(AND(ISNUMBER($B$4),$B$4&gt;=1,$B$4&lt;=25,MOD($B$4,1)=0),IF(INDEX(Movimientos!J8:J507,($B$4-1)*20+7)=0,"",IF(INDEX(Movimientos!I8:I507,($B$4-1)*20+7)="","",INDEX(Movimientos!I8:I507,($B$4-1)*20+7))),"Revisa página")</f>
        <v/>
      </c>
    </row>
    <row r="15" customFormat="false" ht="26" hidden="false" customHeight="true" outlineLevel="0" collapsed="false">
      <c r="A15" s="26" t="str">
        <f aca="false">IF(AND(ISNUMBER($B$4),$B$4&gt;=1,$B$4&lt;=25,MOD($B$4,1)=0),IF(INDEX(Movimientos!J8:J507,($B$4-1)*20+8)=0,"",IF(INDEX(Movimientos!A8:A507,($B$4-1)*20+8)="","",INDEX(Movimientos!A8:A507,($B$4-1)*20+8))),"Revisa página")</f>
        <v/>
      </c>
      <c r="B15" s="27" t="str">
        <f aca="false">IF(AND(ISNUMBER($B$4),$B$4&gt;=1,$B$4&lt;=25,MOD($B$4,1)=0),IF(INDEX(Movimientos!J8:J507,($B$4-1)*20+8)=0,"",IF(INDEX(Movimientos!B8:B507,($B$4-1)*20+8)="","",INDEX(Movimientos!B8:B507,($B$4-1)*20+8))),"Revisa página")</f>
        <v/>
      </c>
      <c r="C15" s="27" t="str">
        <f aca="false">IF(AND(ISNUMBER($B$4),$B$4&gt;=1,$B$4&lt;=25,MOD($B$4,1)=0),IF(INDEX(Movimientos!J8:J507,($B$4-1)*20+8)=0,"",IF(INDEX(Movimientos!C8:C507,($B$4-1)*20+8)="","",INDEX(Movimientos!C8:C507,($B$4-1)*20+8))),"Revisa página")</f>
        <v/>
      </c>
      <c r="D15" s="27" t="str">
        <f aca="false">IF(AND(ISNUMBER($B$4),$B$4&gt;=1,$B$4&lt;=25,MOD($B$4,1)=0),IF(INDEX(Movimientos!J8:J507,($B$4-1)*20+8)=0,"",IF(INDEX(Movimientos!D8:D507,($B$4-1)*20+8)="","",INDEX(Movimientos!D8:D507,($B$4-1)*20+8))),"Revisa página")</f>
        <v/>
      </c>
      <c r="E15" s="27" t="str">
        <f aca="false">IF(AND(ISNUMBER($B$4),$B$4&gt;=1,$B$4&lt;=25,MOD($B$4,1)=0),IF(INDEX(Movimientos!J8:J507,($B$4-1)*20+8)=0,"",IF(INDEX(Movimientos!E8:E507,($B$4-1)*20+8)="","",INDEX(Movimientos!E8:E507,($B$4-1)*20+8))),"Revisa página")</f>
        <v/>
      </c>
      <c r="F15" s="27" t="str">
        <f aca="false">IF(AND(ISNUMBER($B$4),$B$4&gt;=1,$B$4&lt;=25,MOD($B$4,1)=0),IF(INDEX(Movimientos!J8:J507,($B$4-1)*20+8)=0,"",IF(INDEX(Movimientos!F8:F507,($B$4-1)*20+8)="","",INDEX(Movimientos!F8:F507,($B$4-1)*20+8))),"Revisa página")</f>
        <v/>
      </c>
      <c r="G15" s="27" t="str">
        <f aca="false">IF(AND(ISNUMBER($B$4),$B$4&gt;=1,$B$4&lt;=25,MOD($B$4,1)=0),IF(INDEX(Movimientos!J8:J507,($B$4-1)*20+8)=0,"",IF(INDEX(Movimientos!G8:G507,($B$4-1)*20+8)="","",INDEX(Movimientos!G8:G507,($B$4-1)*20+8))),"Revisa página")</f>
        <v/>
      </c>
      <c r="H15" s="27" t="str">
        <f aca="false">IF(AND(ISNUMBER($B$4),$B$4&gt;=1,$B$4&lt;=25,MOD($B$4,1)=0),IF(INDEX(Movimientos!J8:J507,($B$4-1)*20+8)=0,"",IF(INDEX(Movimientos!H8:H507,($B$4-1)*20+8)="","",INDEX(Movimientos!H8:H507,($B$4-1)*20+8))),"Revisa página")</f>
        <v/>
      </c>
      <c r="I15" s="27" t="str">
        <f aca="false">IF(AND(ISNUMBER($B$4),$B$4&gt;=1,$B$4&lt;=25,MOD($B$4,1)=0),IF(INDEX(Movimientos!J8:J507,($B$4-1)*20+8)=0,"",IF(INDEX(Movimientos!I8:I507,($B$4-1)*20+8)="","",INDEX(Movimientos!I8:I507,($B$4-1)*20+8))),"Revisa página")</f>
        <v/>
      </c>
    </row>
    <row r="16" customFormat="false" ht="26" hidden="false" customHeight="true" outlineLevel="0" collapsed="false">
      <c r="A16" s="26" t="str">
        <f aca="false">IF(AND(ISNUMBER($B$4),$B$4&gt;=1,$B$4&lt;=25,MOD($B$4,1)=0),IF(INDEX(Movimientos!J8:J507,($B$4-1)*20+9)=0,"",IF(INDEX(Movimientos!A8:A507,($B$4-1)*20+9)="","",INDEX(Movimientos!A8:A507,($B$4-1)*20+9))),"Revisa página")</f>
        <v/>
      </c>
      <c r="B16" s="27" t="str">
        <f aca="false">IF(AND(ISNUMBER($B$4),$B$4&gt;=1,$B$4&lt;=25,MOD($B$4,1)=0),IF(INDEX(Movimientos!J8:J507,($B$4-1)*20+9)=0,"",IF(INDEX(Movimientos!B8:B507,($B$4-1)*20+9)="","",INDEX(Movimientos!B8:B507,($B$4-1)*20+9))),"Revisa página")</f>
        <v/>
      </c>
      <c r="C16" s="27" t="str">
        <f aca="false">IF(AND(ISNUMBER($B$4),$B$4&gt;=1,$B$4&lt;=25,MOD($B$4,1)=0),IF(INDEX(Movimientos!J8:J507,($B$4-1)*20+9)=0,"",IF(INDEX(Movimientos!C8:C507,($B$4-1)*20+9)="","",INDEX(Movimientos!C8:C507,($B$4-1)*20+9))),"Revisa página")</f>
        <v/>
      </c>
      <c r="D16" s="27" t="str">
        <f aca="false">IF(AND(ISNUMBER($B$4),$B$4&gt;=1,$B$4&lt;=25,MOD($B$4,1)=0),IF(INDEX(Movimientos!J8:J507,($B$4-1)*20+9)=0,"",IF(INDEX(Movimientos!D8:D507,($B$4-1)*20+9)="","",INDEX(Movimientos!D8:D507,($B$4-1)*20+9))),"Revisa página")</f>
        <v/>
      </c>
      <c r="E16" s="27" t="str">
        <f aca="false">IF(AND(ISNUMBER($B$4),$B$4&gt;=1,$B$4&lt;=25,MOD($B$4,1)=0),IF(INDEX(Movimientos!J8:J507,($B$4-1)*20+9)=0,"",IF(INDEX(Movimientos!E8:E507,($B$4-1)*20+9)="","",INDEX(Movimientos!E8:E507,($B$4-1)*20+9))),"Revisa página")</f>
        <v/>
      </c>
      <c r="F16" s="27" t="str">
        <f aca="false">IF(AND(ISNUMBER($B$4),$B$4&gt;=1,$B$4&lt;=25,MOD($B$4,1)=0),IF(INDEX(Movimientos!J8:J507,($B$4-1)*20+9)=0,"",IF(INDEX(Movimientos!F8:F507,($B$4-1)*20+9)="","",INDEX(Movimientos!F8:F507,($B$4-1)*20+9))),"Revisa página")</f>
        <v/>
      </c>
      <c r="G16" s="27" t="str">
        <f aca="false">IF(AND(ISNUMBER($B$4),$B$4&gt;=1,$B$4&lt;=25,MOD($B$4,1)=0),IF(INDEX(Movimientos!J8:J507,($B$4-1)*20+9)=0,"",IF(INDEX(Movimientos!G8:G507,($B$4-1)*20+9)="","",INDEX(Movimientos!G8:G507,($B$4-1)*20+9))),"Revisa página")</f>
        <v/>
      </c>
      <c r="H16" s="27" t="str">
        <f aca="false">IF(AND(ISNUMBER($B$4),$B$4&gt;=1,$B$4&lt;=25,MOD($B$4,1)=0),IF(INDEX(Movimientos!J8:J507,($B$4-1)*20+9)=0,"",IF(INDEX(Movimientos!H8:H507,($B$4-1)*20+9)="","",INDEX(Movimientos!H8:H507,($B$4-1)*20+9))),"Revisa página")</f>
        <v/>
      </c>
      <c r="I16" s="27" t="str">
        <f aca="false">IF(AND(ISNUMBER($B$4),$B$4&gt;=1,$B$4&lt;=25,MOD($B$4,1)=0),IF(INDEX(Movimientos!J8:J507,($B$4-1)*20+9)=0,"",IF(INDEX(Movimientos!I8:I507,($B$4-1)*20+9)="","",INDEX(Movimientos!I8:I507,($B$4-1)*20+9))),"Revisa página")</f>
        <v/>
      </c>
    </row>
    <row r="17" customFormat="false" ht="26" hidden="false" customHeight="true" outlineLevel="0" collapsed="false">
      <c r="A17" s="26" t="str">
        <f aca="false">IF(AND(ISNUMBER($B$4),$B$4&gt;=1,$B$4&lt;=25,MOD($B$4,1)=0),IF(INDEX(Movimientos!J8:J507,($B$4-1)*20+10)=0,"",IF(INDEX(Movimientos!A8:A507,($B$4-1)*20+10)="","",INDEX(Movimientos!A8:A507,($B$4-1)*20+10))),"Revisa página")</f>
        <v/>
      </c>
      <c r="B17" s="27" t="str">
        <f aca="false">IF(AND(ISNUMBER($B$4),$B$4&gt;=1,$B$4&lt;=25,MOD($B$4,1)=0),IF(INDEX(Movimientos!J8:J507,($B$4-1)*20+10)=0,"",IF(INDEX(Movimientos!B8:B507,($B$4-1)*20+10)="","",INDEX(Movimientos!B8:B507,($B$4-1)*20+10))),"Revisa página")</f>
        <v/>
      </c>
      <c r="C17" s="27" t="str">
        <f aca="false">IF(AND(ISNUMBER($B$4),$B$4&gt;=1,$B$4&lt;=25,MOD($B$4,1)=0),IF(INDEX(Movimientos!J8:J507,($B$4-1)*20+10)=0,"",IF(INDEX(Movimientos!C8:C507,($B$4-1)*20+10)="","",INDEX(Movimientos!C8:C507,($B$4-1)*20+10))),"Revisa página")</f>
        <v/>
      </c>
      <c r="D17" s="27" t="str">
        <f aca="false">IF(AND(ISNUMBER($B$4),$B$4&gt;=1,$B$4&lt;=25,MOD($B$4,1)=0),IF(INDEX(Movimientos!J8:J507,($B$4-1)*20+10)=0,"",IF(INDEX(Movimientos!D8:D507,($B$4-1)*20+10)="","",INDEX(Movimientos!D8:D507,($B$4-1)*20+10))),"Revisa página")</f>
        <v/>
      </c>
      <c r="E17" s="27" t="str">
        <f aca="false">IF(AND(ISNUMBER($B$4),$B$4&gt;=1,$B$4&lt;=25,MOD($B$4,1)=0),IF(INDEX(Movimientos!J8:J507,($B$4-1)*20+10)=0,"",IF(INDEX(Movimientos!E8:E507,($B$4-1)*20+10)="","",INDEX(Movimientos!E8:E507,($B$4-1)*20+10))),"Revisa página")</f>
        <v/>
      </c>
      <c r="F17" s="27" t="str">
        <f aca="false">IF(AND(ISNUMBER($B$4),$B$4&gt;=1,$B$4&lt;=25,MOD($B$4,1)=0),IF(INDEX(Movimientos!J8:J507,($B$4-1)*20+10)=0,"",IF(INDEX(Movimientos!F8:F507,($B$4-1)*20+10)="","",INDEX(Movimientos!F8:F507,($B$4-1)*20+10))),"Revisa página")</f>
        <v/>
      </c>
      <c r="G17" s="27" t="str">
        <f aca="false">IF(AND(ISNUMBER($B$4),$B$4&gt;=1,$B$4&lt;=25,MOD($B$4,1)=0),IF(INDEX(Movimientos!J8:J507,($B$4-1)*20+10)=0,"",IF(INDEX(Movimientos!G8:G507,($B$4-1)*20+10)="","",INDEX(Movimientos!G8:G507,($B$4-1)*20+10))),"Revisa página")</f>
        <v/>
      </c>
      <c r="H17" s="27" t="str">
        <f aca="false">IF(AND(ISNUMBER($B$4),$B$4&gt;=1,$B$4&lt;=25,MOD($B$4,1)=0),IF(INDEX(Movimientos!J8:J507,($B$4-1)*20+10)=0,"",IF(INDEX(Movimientos!H8:H507,($B$4-1)*20+10)="","",INDEX(Movimientos!H8:H507,($B$4-1)*20+10))),"Revisa página")</f>
        <v/>
      </c>
      <c r="I17" s="27" t="str">
        <f aca="false">IF(AND(ISNUMBER($B$4),$B$4&gt;=1,$B$4&lt;=25,MOD($B$4,1)=0),IF(INDEX(Movimientos!J8:J507,($B$4-1)*20+10)=0,"",IF(INDEX(Movimientos!I8:I507,($B$4-1)*20+10)="","",INDEX(Movimientos!I8:I507,($B$4-1)*20+10))),"Revisa página")</f>
        <v/>
      </c>
    </row>
    <row r="18" customFormat="false" ht="26" hidden="false" customHeight="true" outlineLevel="0" collapsed="false">
      <c r="A18" s="26" t="str">
        <f aca="false">IF(AND(ISNUMBER($B$4),$B$4&gt;=1,$B$4&lt;=25,MOD($B$4,1)=0),IF(INDEX(Movimientos!J8:J507,($B$4-1)*20+11)=0,"",IF(INDEX(Movimientos!A8:A507,($B$4-1)*20+11)="","",INDEX(Movimientos!A8:A507,($B$4-1)*20+11))),"Revisa página")</f>
        <v/>
      </c>
      <c r="B18" s="27" t="str">
        <f aca="false">IF(AND(ISNUMBER($B$4),$B$4&gt;=1,$B$4&lt;=25,MOD($B$4,1)=0),IF(INDEX(Movimientos!J8:J507,($B$4-1)*20+11)=0,"",IF(INDEX(Movimientos!B8:B507,($B$4-1)*20+11)="","",INDEX(Movimientos!B8:B507,($B$4-1)*20+11))),"Revisa página")</f>
        <v/>
      </c>
      <c r="C18" s="27" t="str">
        <f aca="false">IF(AND(ISNUMBER($B$4),$B$4&gt;=1,$B$4&lt;=25,MOD($B$4,1)=0),IF(INDEX(Movimientos!J8:J507,($B$4-1)*20+11)=0,"",IF(INDEX(Movimientos!C8:C507,($B$4-1)*20+11)="","",INDEX(Movimientos!C8:C507,($B$4-1)*20+11))),"Revisa página")</f>
        <v/>
      </c>
      <c r="D18" s="27" t="str">
        <f aca="false">IF(AND(ISNUMBER($B$4),$B$4&gt;=1,$B$4&lt;=25,MOD($B$4,1)=0),IF(INDEX(Movimientos!J8:J507,($B$4-1)*20+11)=0,"",IF(INDEX(Movimientos!D8:D507,($B$4-1)*20+11)="","",INDEX(Movimientos!D8:D507,($B$4-1)*20+11))),"Revisa página")</f>
        <v/>
      </c>
      <c r="E18" s="27" t="str">
        <f aca="false">IF(AND(ISNUMBER($B$4),$B$4&gt;=1,$B$4&lt;=25,MOD($B$4,1)=0),IF(INDEX(Movimientos!J8:J507,($B$4-1)*20+11)=0,"",IF(INDEX(Movimientos!E8:E507,($B$4-1)*20+11)="","",INDEX(Movimientos!E8:E507,($B$4-1)*20+11))),"Revisa página")</f>
        <v/>
      </c>
      <c r="F18" s="27" t="str">
        <f aca="false">IF(AND(ISNUMBER($B$4),$B$4&gt;=1,$B$4&lt;=25,MOD($B$4,1)=0),IF(INDEX(Movimientos!J8:J507,($B$4-1)*20+11)=0,"",IF(INDEX(Movimientos!F8:F507,($B$4-1)*20+11)="","",INDEX(Movimientos!F8:F507,($B$4-1)*20+11))),"Revisa página")</f>
        <v/>
      </c>
      <c r="G18" s="27" t="str">
        <f aca="false">IF(AND(ISNUMBER($B$4),$B$4&gt;=1,$B$4&lt;=25,MOD($B$4,1)=0),IF(INDEX(Movimientos!J8:J507,($B$4-1)*20+11)=0,"",IF(INDEX(Movimientos!G8:G507,($B$4-1)*20+11)="","",INDEX(Movimientos!G8:G507,($B$4-1)*20+11))),"Revisa página")</f>
        <v/>
      </c>
      <c r="H18" s="27" t="str">
        <f aca="false">IF(AND(ISNUMBER($B$4),$B$4&gt;=1,$B$4&lt;=25,MOD($B$4,1)=0),IF(INDEX(Movimientos!J8:J507,($B$4-1)*20+11)=0,"",IF(INDEX(Movimientos!H8:H507,($B$4-1)*20+11)="","",INDEX(Movimientos!H8:H507,($B$4-1)*20+11))),"Revisa página")</f>
        <v/>
      </c>
      <c r="I18" s="27" t="str">
        <f aca="false">IF(AND(ISNUMBER($B$4),$B$4&gt;=1,$B$4&lt;=25,MOD($B$4,1)=0),IF(INDEX(Movimientos!J8:J507,($B$4-1)*20+11)=0,"",IF(INDEX(Movimientos!I8:I507,($B$4-1)*20+11)="","",INDEX(Movimientos!I8:I507,($B$4-1)*20+11))),"Revisa página")</f>
        <v/>
      </c>
    </row>
    <row r="19" customFormat="false" ht="26" hidden="false" customHeight="true" outlineLevel="0" collapsed="false">
      <c r="A19" s="26" t="str">
        <f aca="false">IF(AND(ISNUMBER($B$4),$B$4&gt;=1,$B$4&lt;=25,MOD($B$4,1)=0),IF(INDEX(Movimientos!J8:J507,($B$4-1)*20+12)=0,"",IF(INDEX(Movimientos!A8:A507,($B$4-1)*20+12)="","",INDEX(Movimientos!A8:A507,($B$4-1)*20+12))),"Revisa página")</f>
        <v/>
      </c>
      <c r="B19" s="27" t="str">
        <f aca="false">IF(AND(ISNUMBER($B$4),$B$4&gt;=1,$B$4&lt;=25,MOD($B$4,1)=0),IF(INDEX(Movimientos!J8:J507,($B$4-1)*20+12)=0,"",IF(INDEX(Movimientos!B8:B507,($B$4-1)*20+12)="","",INDEX(Movimientos!B8:B507,($B$4-1)*20+12))),"Revisa página")</f>
        <v/>
      </c>
      <c r="C19" s="27" t="str">
        <f aca="false">IF(AND(ISNUMBER($B$4),$B$4&gt;=1,$B$4&lt;=25,MOD($B$4,1)=0),IF(INDEX(Movimientos!J8:J507,($B$4-1)*20+12)=0,"",IF(INDEX(Movimientos!C8:C507,($B$4-1)*20+12)="","",INDEX(Movimientos!C8:C507,($B$4-1)*20+12))),"Revisa página")</f>
        <v/>
      </c>
      <c r="D19" s="27" t="str">
        <f aca="false">IF(AND(ISNUMBER($B$4),$B$4&gt;=1,$B$4&lt;=25,MOD($B$4,1)=0),IF(INDEX(Movimientos!J8:J507,($B$4-1)*20+12)=0,"",IF(INDEX(Movimientos!D8:D507,($B$4-1)*20+12)="","",INDEX(Movimientos!D8:D507,($B$4-1)*20+12))),"Revisa página")</f>
        <v/>
      </c>
      <c r="E19" s="27" t="str">
        <f aca="false">IF(AND(ISNUMBER($B$4),$B$4&gt;=1,$B$4&lt;=25,MOD($B$4,1)=0),IF(INDEX(Movimientos!J8:J507,($B$4-1)*20+12)=0,"",IF(INDEX(Movimientos!E8:E507,($B$4-1)*20+12)="","",INDEX(Movimientos!E8:E507,($B$4-1)*20+12))),"Revisa página")</f>
        <v/>
      </c>
      <c r="F19" s="27" t="str">
        <f aca="false">IF(AND(ISNUMBER($B$4),$B$4&gt;=1,$B$4&lt;=25,MOD($B$4,1)=0),IF(INDEX(Movimientos!J8:J507,($B$4-1)*20+12)=0,"",IF(INDEX(Movimientos!F8:F507,($B$4-1)*20+12)="","",INDEX(Movimientos!F8:F507,($B$4-1)*20+12))),"Revisa página")</f>
        <v/>
      </c>
      <c r="G19" s="27" t="str">
        <f aca="false">IF(AND(ISNUMBER($B$4),$B$4&gt;=1,$B$4&lt;=25,MOD($B$4,1)=0),IF(INDEX(Movimientos!J8:J507,($B$4-1)*20+12)=0,"",IF(INDEX(Movimientos!G8:G507,($B$4-1)*20+12)="","",INDEX(Movimientos!G8:G507,($B$4-1)*20+12))),"Revisa página")</f>
        <v/>
      </c>
      <c r="H19" s="27" t="str">
        <f aca="false">IF(AND(ISNUMBER($B$4),$B$4&gt;=1,$B$4&lt;=25,MOD($B$4,1)=0),IF(INDEX(Movimientos!J8:J507,($B$4-1)*20+12)=0,"",IF(INDEX(Movimientos!H8:H507,($B$4-1)*20+12)="","",INDEX(Movimientos!H8:H507,($B$4-1)*20+12))),"Revisa página")</f>
        <v/>
      </c>
      <c r="I19" s="27" t="str">
        <f aca="false">IF(AND(ISNUMBER($B$4),$B$4&gt;=1,$B$4&lt;=25,MOD($B$4,1)=0),IF(INDEX(Movimientos!J8:J507,($B$4-1)*20+12)=0,"",IF(INDEX(Movimientos!I8:I507,($B$4-1)*20+12)="","",INDEX(Movimientos!I8:I507,($B$4-1)*20+12))),"Revisa página")</f>
        <v/>
      </c>
    </row>
    <row r="20" customFormat="false" ht="26" hidden="false" customHeight="true" outlineLevel="0" collapsed="false">
      <c r="A20" s="26" t="str">
        <f aca="false">IF(AND(ISNUMBER($B$4),$B$4&gt;=1,$B$4&lt;=25,MOD($B$4,1)=0),IF(INDEX(Movimientos!J8:J507,($B$4-1)*20+13)=0,"",IF(INDEX(Movimientos!A8:A507,($B$4-1)*20+13)="","",INDEX(Movimientos!A8:A507,($B$4-1)*20+13))),"Revisa página")</f>
        <v/>
      </c>
      <c r="B20" s="27" t="str">
        <f aca="false">IF(AND(ISNUMBER($B$4),$B$4&gt;=1,$B$4&lt;=25,MOD($B$4,1)=0),IF(INDEX(Movimientos!J8:J507,($B$4-1)*20+13)=0,"",IF(INDEX(Movimientos!B8:B507,($B$4-1)*20+13)="","",INDEX(Movimientos!B8:B507,($B$4-1)*20+13))),"Revisa página")</f>
        <v/>
      </c>
      <c r="C20" s="27" t="str">
        <f aca="false">IF(AND(ISNUMBER($B$4),$B$4&gt;=1,$B$4&lt;=25,MOD($B$4,1)=0),IF(INDEX(Movimientos!J8:J507,($B$4-1)*20+13)=0,"",IF(INDEX(Movimientos!C8:C507,($B$4-1)*20+13)="","",INDEX(Movimientos!C8:C507,($B$4-1)*20+13))),"Revisa página")</f>
        <v/>
      </c>
      <c r="D20" s="27" t="str">
        <f aca="false">IF(AND(ISNUMBER($B$4),$B$4&gt;=1,$B$4&lt;=25,MOD($B$4,1)=0),IF(INDEX(Movimientos!J8:J507,($B$4-1)*20+13)=0,"",IF(INDEX(Movimientos!D8:D507,($B$4-1)*20+13)="","",INDEX(Movimientos!D8:D507,($B$4-1)*20+13))),"Revisa página")</f>
        <v/>
      </c>
      <c r="E20" s="27" t="str">
        <f aca="false">IF(AND(ISNUMBER($B$4),$B$4&gt;=1,$B$4&lt;=25,MOD($B$4,1)=0),IF(INDEX(Movimientos!J8:J507,($B$4-1)*20+13)=0,"",IF(INDEX(Movimientos!E8:E507,($B$4-1)*20+13)="","",INDEX(Movimientos!E8:E507,($B$4-1)*20+13))),"Revisa página")</f>
        <v/>
      </c>
      <c r="F20" s="27" t="str">
        <f aca="false">IF(AND(ISNUMBER($B$4),$B$4&gt;=1,$B$4&lt;=25,MOD($B$4,1)=0),IF(INDEX(Movimientos!J8:J507,($B$4-1)*20+13)=0,"",IF(INDEX(Movimientos!F8:F507,($B$4-1)*20+13)="","",INDEX(Movimientos!F8:F507,($B$4-1)*20+13))),"Revisa página")</f>
        <v/>
      </c>
      <c r="G20" s="27" t="str">
        <f aca="false">IF(AND(ISNUMBER($B$4),$B$4&gt;=1,$B$4&lt;=25,MOD($B$4,1)=0),IF(INDEX(Movimientos!J8:J507,($B$4-1)*20+13)=0,"",IF(INDEX(Movimientos!G8:G507,($B$4-1)*20+13)="","",INDEX(Movimientos!G8:G507,($B$4-1)*20+13))),"Revisa página")</f>
        <v/>
      </c>
      <c r="H20" s="27" t="str">
        <f aca="false">IF(AND(ISNUMBER($B$4),$B$4&gt;=1,$B$4&lt;=25,MOD($B$4,1)=0),IF(INDEX(Movimientos!J8:J507,($B$4-1)*20+13)=0,"",IF(INDEX(Movimientos!H8:H507,($B$4-1)*20+13)="","",INDEX(Movimientos!H8:H507,($B$4-1)*20+13))),"Revisa página")</f>
        <v/>
      </c>
      <c r="I20" s="27" t="str">
        <f aca="false">IF(AND(ISNUMBER($B$4),$B$4&gt;=1,$B$4&lt;=25,MOD($B$4,1)=0),IF(INDEX(Movimientos!J8:J507,($B$4-1)*20+13)=0,"",IF(INDEX(Movimientos!I8:I507,($B$4-1)*20+13)="","",INDEX(Movimientos!I8:I507,($B$4-1)*20+13))),"Revisa página")</f>
        <v/>
      </c>
    </row>
    <row r="21" customFormat="false" ht="26" hidden="false" customHeight="true" outlineLevel="0" collapsed="false">
      <c r="A21" s="26" t="str">
        <f aca="false">IF(AND(ISNUMBER($B$4),$B$4&gt;=1,$B$4&lt;=25,MOD($B$4,1)=0),IF(INDEX(Movimientos!J8:J507,($B$4-1)*20+14)=0,"",IF(INDEX(Movimientos!A8:A507,($B$4-1)*20+14)="","",INDEX(Movimientos!A8:A507,($B$4-1)*20+14))),"Revisa página")</f>
        <v/>
      </c>
      <c r="B21" s="27" t="str">
        <f aca="false">IF(AND(ISNUMBER($B$4),$B$4&gt;=1,$B$4&lt;=25,MOD($B$4,1)=0),IF(INDEX(Movimientos!J8:J507,($B$4-1)*20+14)=0,"",IF(INDEX(Movimientos!B8:B507,($B$4-1)*20+14)="","",INDEX(Movimientos!B8:B507,($B$4-1)*20+14))),"Revisa página")</f>
        <v/>
      </c>
      <c r="C21" s="27" t="str">
        <f aca="false">IF(AND(ISNUMBER($B$4),$B$4&gt;=1,$B$4&lt;=25,MOD($B$4,1)=0),IF(INDEX(Movimientos!J8:J507,($B$4-1)*20+14)=0,"",IF(INDEX(Movimientos!C8:C507,($B$4-1)*20+14)="","",INDEX(Movimientos!C8:C507,($B$4-1)*20+14))),"Revisa página")</f>
        <v/>
      </c>
      <c r="D21" s="27" t="str">
        <f aca="false">IF(AND(ISNUMBER($B$4),$B$4&gt;=1,$B$4&lt;=25,MOD($B$4,1)=0),IF(INDEX(Movimientos!J8:J507,($B$4-1)*20+14)=0,"",IF(INDEX(Movimientos!D8:D507,($B$4-1)*20+14)="","",INDEX(Movimientos!D8:D507,($B$4-1)*20+14))),"Revisa página")</f>
        <v/>
      </c>
      <c r="E21" s="27" t="str">
        <f aca="false">IF(AND(ISNUMBER($B$4),$B$4&gt;=1,$B$4&lt;=25,MOD($B$4,1)=0),IF(INDEX(Movimientos!J8:J507,($B$4-1)*20+14)=0,"",IF(INDEX(Movimientos!E8:E507,($B$4-1)*20+14)="","",INDEX(Movimientos!E8:E507,($B$4-1)*20+14))),"Revisa página")</f>
        <v/>
      </c>
      <c r="F21" s="27" t="str">
        <f aca="false">IF(AND(ISNUMBER($B$4),$B$4&gt;=1,$B$4&lt;=25,MOD($B$4,1)=0),IF(INDEX(Movimientos!J8:J507,($B$4-1)*20+14)=0,"",IF(INDEX(Movimientos!F8:F507,($B$4-1)*20+14)="","",INDEX(Movimientos!F8:F507,($B$4-1)*20+14))),"Revisa página")</f>
        <v/>
      </c>
      <c r="G21" s="27" t="str">
        <f aca="false">IF(AND(ISNUMBER($B$4),$B$4&gt;=1,$B$4&lt;=25,MOD($B$4,1)=0),IF(INDEX(Movimientos!J8:J507,($B$4-1)*20+14)=0,"",IF(INDEX(Movimientos!G8:G507,($B$4-1)*20+14)="","",INDEX(Movimientos!G8:G507,($B$4-1)*20+14))),"Revisa página")</f>
        <v/>
      </c>
      <c r="H21" s="27" t="str">
        <f aca="false">IF(AND(ISNUMBER($B$4),$B$4&gt;=1,$B$4&lt;=25,MOD($B$4,1)=0),IF(INDEX(Movimientos!J8:J507,($B$4-1)*20+14)=0,"",IF(INDEX(Movimientos!H8:H507,($B$4-1)*20+14)="","",INDEX(Movimientos!H8:H507,($B$4-1)*20+14))),"Revisa página")</f>
        <v/>
      </c>
      <c r="I21" s="27" t="str">
        <f aca="false">IF(AND(ISNUMBER($B$4),$B$4&gt;=1,$B$4&lt;=25,MOD($B$4,1)=0),IF(INDEX(Movimientos!J8:J507,($B$4-1)*20+14)=0,"",IF(INDEX(Movimientos!I8:I507,($B$4-1)*20+14)="","",INDEX(Movimientos!I8:I507,($B$4-1)*20+14))),"Revisa página")</f>
        <v/>
      </c>
    </row>
    <row r="22" customFormat="false" ht="26" hidden="false" customHeight="true" outlineLevel="0" collapsed="false">
      <c r="A22" s="26" t="str">
        <f aca="false">IF(AND(ISNUMBER($B$4),$B$4&gt;=1,$B$4&lt;=25,MOD($B$4,1)=0),IF(INDEX(Movimientos!J8:J507,($B$4-1)*20+15)=0,"",IF(INDEX(Movimientos!A8:A507,($B$4-1)*20+15)="","",INDEX(Movimientos!A8:A507,($B$4-1)*20+15))),"Revisa página")</f>
        <v/>
      </c>
      <c r="B22" s="27" t="str">
        <f aca="false">IF(AND(ISNUMBER($B$4),$B$4&gt;=1,$B$4&lt;=25,MOD($B$4,1)=0),IF(INDEX(Movimientos!J8:J507,($B$4-1)*20+15)=0,"",IF(INDEX(Movimientos!B8:B507,($B$4-1)*20+15)="","",INDEX(Movimientos!B8:B507,($B$4-1)*20+15))),"Revisa página")</f>
        <v/>
      </c>
      <c r="C22" s="27" t="str">
        <f aca="false">IF(AND(ISNUMBER($B$4),$B$4&gt;=1,$B$4&lt;=25,MOD($B$4,1)=0),IF(INDEX(Movimientos!J8:J507,($B$4-1)*20+15)=0,"",IF(INDEX(Movimientos!C8:C507,($B$4-1)*20+15)="","",INDEX(Movimientos!C8:C507,($B$4-1)*20+15))),"Revisa página")</f>
        <v/>
      </c>
      <c r="D22" s="27" t="str">
        <f aca="false">IF(AND(ISNUMBER($B$4),$B$4&gt;=1,$B$4&lt;=25,MOD($B$4,1)=0),IF(INDEX(Movimientos!J8:J507,($B$4-1)*20+15)=0,"",IF(INDEX(Movimientos!D8:D507,($B$4-1)*20+15)="","",INDEX(Movimientos!D8:D507,($B$4-1)*20+15))),"Revisa página")</f>
        <v/>
      </c>
      <c r="E22" s="27" t="str">
        <f aca="false">IF(AND(ISNUMBER($B$4),$B$4&gt;=1,$B$4&lt;=25,MOD($B$4,1)=0),IF(INDEX(Movimientos!J8:J507,($B$4-1)*20+15)=0,"",IF(INDEX(Movimientos!E8:E507,($B$4-1)*20+15)="","",INDEX(Movimientos!E8:E507,($B$4-1)*20+15))),"Revisa página")</f>
        <v/>
      </c>
      <c r="F22" s="27" t="str">
        <f aca="false">IF(AND(ISNUMBER($B$4),$B$4&gt;=1,$B$4&lt;=25,MOD($B$4,1)=0),IF(INDEX(Movimientos!J8:J507,($B$4-1)*20+15)=0,"",IF(INDEX(Movimientos!F8:F507,($B$4-1)*20+15)="","",INDEX(Movimientos!F8:F507,($B$4-1)*20+15))),"Revisa página")</f>
        <v/>
      </c>
      <c r="G22" s="27" t="str">
        <f aca="false">IF(AND(ISNUMBER($B$4),$B$4&gt;=1,$B$4&lt;=25,MOD($B$4,1)=0),IF(INDEX(Movimientos!J8:J507,($B$4-1)*20+15)=0,"",IF(INDEX(Movimientos!G8:G507,($B$4-1)*20+15)="","",INDEX(Movimientos!G8:G507,($B$4-1)*20+15))),"Revisa página")</f>
        <v/>
      </c>
      <c r="H22" s="27" t="str">
        <f aca="false">IF(AND(ISNUMBER($B$4),$B$4&gt;=1,$B$4&lt;=25,MOD($B$4,1)=0),IF(INDEX(Movimientos!J8:J507,($B$4-1)*20+15)=0,"",IF(INDEX(Movimientos!H8:H507,($B$4-1)*20+15)="","",INDEX(Movimientos!H8:H507,($B$4-1)*20+15))),"Revisa página")</f>
        <v/>
      </c>
      <c r="I22" s="27" t="str">
        <f aca="false">IF(AND(ISNUMBER($B$4),$B$4&gt;=1,$B$4&lt;=25,MOD($B$4,1)=0),IF(INDEX(Movimientos!J8:J507,($B$4-1)*20+15)=0,"",IF(INDEX(Movimientos!I8:I507,($B$4-1)*20+15)="","",INDEX(Movimientos!I8:I507,($B$4-1)*20+15))),"Revisa página")</f>
        <v/>
      </c>
    </row>
    <row r="23" customFormat="false" ht="26" hidden="false" customHeight="true" outlineLevel="0" collapsed="false">
      <c r="A23" s="26" t="str">
        <f aca="false">IF(AND(ISNUMBER($B$4),$B$4&gt;=1,$B$4&lt;=25,MOD($B$4,1)=0),IF(INDEX(Movimientos!J8:J507,($B$4-1)*20+16)=0,"",IF(INDEX(Movimientos!A8:A507,($B$4-1)*20+16)="","",INDEX(Movimientos!A8:A507,($B$4-1)*20+16))),"Revisa página")</f>
        <v/>
      </c>
      <c r="B23" s="27" t="str">
        <f aca="false">IF(AND(ISNUMBER($B$4),$B$4&gt;=1,$B$4&lt;=25,MOD($B$4,1)=0),IF(INDEX(Movimientos!J8:J507,($B$4-1)*20+16)=0,"",IF(INDEX(Movimientos!B8:B507,($B$4-1)*20+16)="","",INDEX(Movimientos!B8:B507,($B$4-1)*20+16))),"Revisa página")</f>
        <v/>
      </c>
      <c r="C23" s="27" t="str">
        <f aca="false">IF(AND(ISNUMBER($B$4),$B$4&gt;=1,$B$4&lt;=25,MOD($B$4,1)=0),IF(INDEX(Movimientos!J8:J507,($B$4-1)*20+16)=0,"",IF(INDEX(Movimientos!C8:C507,($B$4-1)*20+16)="","",INDEX(Movimientos!C8:C507,($B$4-1)*20+16))),"Revisa página")</f>
        <v/>
      </c>
      <c r="D23" s="27" t="str">
        <f aca="false">IF(AND(ISNUMBER($B$4),$B$4&gt;=1,$B$4&lt;=25,MOD($B$4,1)=0),IF(INDEX(Movimientos!J8:J507,($B$4-1)*20+16)=0,"",IF(INDEX(Movimientos!D8:D507,($B$4-1)*20+16)="","",INDEX(Movimientos!D8:D507,($B$4-1)*20+16))),"Revisa página")</f>
        <v/>
      </c>
      <c r="E23" s="27" t="str">
        <f aca="false">IF(AND(ISNUMBER($B$4),$B$4&gt;=1,$B$4&lt;=25,MOD($B$4,1)=0),IF(INDEX(Movimientos!J8:J507,($B$4-1)*20+16)=0,"",IF(INDEX(Movimientos!E8:E507,($B$4-1)*20+16)="","",INDEX(Movimientos!E8:E507,($B$4-1)*20+16))),"Revisa página")</f>
        <v/>
      </c>
      <c r="F23" s="27" t="str">
        <f aca="false">IF(AND(ISNUMBER($B$4),$B$4&gt;=1,$B$4&lt;=25,MOD($B$4,1)=0),IF(INDEX(Movimientos!J8:J507,($B$4-1)*20+16)=0,"",IF(INDEX(Movimientos!F8:F507,($B$4-1)*20+16)="","",INDEX(Movimientos!F8:F507,($B$4-1)*20+16))),"Revisa página")</f>
        <v/>
      </c>
      <c r="G23" s="27" t="str">
        <f aca="false">IF(AND(ISNUMBER($B$4),$B$4&gt;=1,$B$4&lt;=25,MOD($B$4,1)=0),IF(INDEX(Movimientos!J8:J507,($B$4-1)*20+16)=0,"",IF(INDEX(Movimientos!G8:G507,($B$4-1)*20+16)="","",INDEX(Movimientos!G8:G507,($B$4-1)*20+16))),"Revisa página")</f>
        <v/>
      </c>
      <c r="H23" s="27" t="str">
        <f aca="false">IF(AND(ISNUMBER($B$4),$B$4&gt;=1,$B$4&lt;=25,MOD($B$4,1)=0),IF(INDEX(Movimientos!J8:J507,($B$4-1)*20+16)=0,"",IF(INDEX(Movimientos!H8:H507,($B$4-1)*20+16)="","",INDEX(Movimientos!H8:H507,($B$4-1)*20+16))),"Revisa página")</f>
        <v/>
      </c>
      <c r="I23" s="27" t="str">
        <f aca="false">IF(AND(ISNUMBER($B$4),$B$4&gt;=1,$B$4&lt;=25,MOD($B$4,1)=0),IF(INDEX(Movimientos!J8:J507,($B$4-1)*20+16)=0,"",IF(INDEX(Movimientos!I8:I507,($B$4-1)*20+16)="","",INDEX(Movimientos!I8:I507,($B$4-1)*20+16))),"Revisa página")</f>
        <v/>
      </c>
    </row>
    <row r="24" customFormat="false" ht="26" hidden="false" customHeight="true" outlineLevel="0" collapsed="false">
      <c r="A24" s="26" t="str">
        <f aca="false">IF(AND(ISNUMBER($B$4),$B$4&gt;=1,$B$4&lt;=25,MOD($B$4,1)=0),IF(INDEX(Movimientos!J8:J507,($B$4-1)*20+17)=0,"",IF(INDEX(Movimientos!A8:A507,($B$4-1)*20+17)="","",INDEX(Movimientos!A8:A507,($B$4-1)*20+17))),"Revisa página")</f>
        <v/>
      </c>
      <c r="B24" s="27" t="str">
        <f aca="false">IF(AND(ISNUMBER($B$4),$B$4&gt;=1,$B$4&lt;=25,MOD($B$4,1)=0),IF(INDEX(Movimientos!J8:J507,($B$4-1)*20+17)=0,"",IF(INDEX(Movimientos!B8:B507,($B$4-1)*20+17)="","",INDEX(Movimientos!B8:B507,($B$4-1)*20+17))),"Revisa página")</f>
        <v/>
      </c>
      <c r="C24" s="27" t="str">
        <f aca="false">IF(AND(ISNUMBER($B$4),$B$4&gt;=1,$B$4&lt;=25,MOD($B$4,1)=0),IF(INDEX(Movimientos!J8:J507,($B$4-1)*20+17)=0,"",IF(INDEX(Movimientos!C8:C507,($B$4-1)*20+17)="","",INDEX(Movimientos!C8:C507,($B$4-1)*20+17))),"Revisa página")</f>
        <v/>
      </c>
      <c r="D24" s="27" t="str">
        <f aca="false">IF(AND(ISNUMBER($B$4),$B$4&gt;=1,$B$4&lt;=25,MOD($B$4,1)=0),IF(INDEX(Movimientos!J8:J507,($B$4-1)*20+17)=0,"",IF(INDEX(Movimientos!D8:D507,($B$4-1)*20+17)="","",INDEX(Movimientos!D8:D507,($B$4-1)*20+17))),"Revisa página")</f>
        <v/>
      </c>
      <c r="E24" s="27" t="str">
        <f aca="false">IF(AND(ISNUMBER($B$4),$B$4&gt;=1,$B$4&lt;=25,MOD($B$4,1)=0),IF(INDEX(Movimientos!J8:J507,($B$4-1)*20+17)=0,"",IF(INDEX(Movimientos!E8:E507,($B$4-1)*20+17)="","",INDEX(Movimientos!E8:E507,($B$4-1)*20+17))),"Revisa página")</f>
        <v/>
      </c>
      <c r="F24" s="27" t="str">
        <f aca="false">IF(AND(ISNUMBER($B$4),$B$4&gt;=1,$B$4&lt;=25,MOD($B$4,1)=0),IF(INDEX(Movimientos!J8:J507,($B$4-1)*20+17)=0,"",IF(INDEX(Movimientos!F8:F507,($B$4-1)*20+17)="","",INDEX(Movimientos!F8:F507,($B$4-1)*20+17))),"Revisa página")</f>
        <v/>
      </c>
      <c r="G24" s="27" t="str">
        <f aca="false">IF(AND(ISNUMBER($B$4),$B$4&gt;=1,$B$4&lt;=25,MOD($B$4,1)=0),IF(INDEX(Movimientos!J8:J507,($B$4-1)*20+17)=0,"",IF(INDEX(Movimientos!G8:G507,($B$4-1)*20+17)="","",INDEX(Movimientos!G8:G507,($B$4-1)*20+17))),"Revisa página")</f>
        <v/>
      </c>
      <c r="H24" s="27" t="str">
        <f aca="false">IF(AND(ISNUMBER($B$4),$B$4&gt;=1,$B$4&lt;=25,MOD($B$4,1)=0),IF(INDEX(Movimientos!J8:J507,($B$4-1)*20+17)=0,"",IF(INDEX(Movimientos!H8:H507,($B$4-1)*20+17)="","",INDEX(Movimientos!H8:H507,($B$4-1)*20+17))),"Revisa página")</f>
        <v/>
      </c>
      <c r="I24" s="27" t="str">
        <f aca="false">IF(AND(ISNUMBER($B$4),$B$4&gt;=1,$B$4&lt;=25,MOD($B$4,1)=0),IF(INDEX(Movimientos!J8:J507,($B$4-1)*20+17)=0,"",IF(INDEX(Movimientos!I8:I507,($B$4-1)*20+17)="","",INDEX(Movimientos!I8:I507,($B$4-1)*20+17))),"Revisa página")</f>
        <v/>
      </c>
    </row>
    <row r="25" customFormat="false" ht="26" hidden="false" customHeight="true" outlineLevel="0" collapsed="false">
      <c r="A25" s="26" t="str">
        <f aca="false">IF(AND(ISNUMBER($B$4),$B$4&gt;=1,$B$4&lt;=25,MOD($B$4,1)=0),IF(INDEX(Movimientos!J8:J507,($B$4-1)*20+18)=0,"",IF(INDEX(Movimientos!A8:A507,($B$4-1)*20+18)="","",INDEX(Movimientos!A8:A507,($B$4-1)*20+18))),"Revisa página")</f>
        <v/>
      </c>
      <c r="B25" s="27" t="str">
        <f aca="false">IF(AND(ISNUMBER($B$4),$B$4&gt;=1,$B$4&lt;=25,MOD($B$4,1)=0),IF(INDEX(Movimientos!J8:J507,($B$4-1)*20+18)=0,"",IF(INDEX(Movimientos!B8:B507,($B$4-1)*20+18)="","",INDEX(Movimientos!B8:B507,($B$4-1)*20+18))),"Revisa página")</f>
        <v/>
      </c>
      <c r="C25" s="27" t="str">
        <f aca="false">IF(AND(ISNUMBER($B$4),$B$4&gt;=1,$B$4&lt;=25,MOD($B$4,1)=0),IF(INDEX(Movimientos!J8:J507,($B$4-1)*20+18)=0,"",IF(INDEX(Movimientos!C8:C507,($B$4-1)*20+18)="","",INDEX(Movimientos!C8:C507,($B$4-1)*20+18))),"Revisa página")</f>
        <v/>
      </c>
      <c r="D25" s="27" t="str">
        <f aca="false">IF(AND(ISNUMBER($B$4),$B$4&gt;=1,$B$4&lt;=25,MOD($B$4,1)=0),IF(INDEX(Movimientos!J8:J507,($B$4-1)*20+18)=0,"",IF(INDEX(Movimientos!D8:D507,($B$4-1)*20+18)="","",INDEX(Movimientos!D8:D507,($B$4-1)*20+18))),"Revisa página")</f>
        <v/>
      </c>
      <c r="E25" s="27" t="str">
        <f aca="false">IF(AND(ISNUMBER($B$4),$B$4&gt;=1,$B$4&lt;=25,MOD($B$4,1)=0),IF(INDEX(Movimientos!J8:J507,($B$4-1)*20+18)=0,"",IF(INDEX(Movimientos!E8:E507,($B$4-1)*20+18)="","",INDEX(Movimientos!E8:E507,($B$4-1)*20+18))),"Revisa página")</f>
        <v/>
      </c>
      <c r="F25" s="27" t="str">
        <f aca="false">IF(AND(ISNUMBER($B$4),$B$4&gt;=1,$B$4&lt;=25,MOD($B$4,1)=0),IF(INDEX(Movimientos!J8:J507,($B$4-1)*20+18)=0,"",IF(INDEX(Movimientos!F8:F507,($B$4-1)*20+18)="","",INDEX(Movimientos!F8:F507,($B$4-1)*20+18))),"Revisa página")</f>
        <v/>
      </c>
      <c r="G25" s="27" t="str">
        <f aca="false">IF(AND(ISNUMBER($B$4),$B$4&gt;=1,$B$4&lt;=25,MOD($B$4,1)=0),IF(INDEX(Movimientos!J8:J507,($B$4-1)*20+18)=0,"",IF(INDEX(Movimientos!G8:G507,($B$4-1)*20+18)="","",INDEX(Movimientos!G8:G507,($B$4-1)*20+18))),"Revisa página")</f>
        <v/>
      </c>
      <c r="H25" s="27" t="str">
        <f aca="false">IF(AND(ISNUMBER($B$4),$B$4&gt;=1,$B$4&lt;=25,MOD($B$4,1)=0),IF(INDEX(Movimientos!J8:J507,($B$4-1)*20+18)=0,"",IF(INDEX(Movimientos!H8:H507,($B$4-1)*20+18)="","",INDEX(Movimientos!H8:H507,($B$4-1)*20+18))),"Revisa página")</f>
        <v/>
      </c>
      <c r="I25" s="27" t="str">
        <f aca="false">IF(AND(ISNUMBER($B$4),$B$4&gt;=1,$B$4&lt;=25,MOD($B$4,1)=0),IF(INDEX(Movimientos!J8:J507,($B$4-1)*20+18)=0,"",IF(INDEX(Movimientos!I8:I507,($B$4-1)*20+18)="","",INDEX(Movimientos!I8:I507,($B$4-1)*20+18))),"Revisa página")</f>
        <v/>
      </c>
    </row>
    <row r="26" customFormat="false" ht="26" hidden="false" customHeight="true" outlineLevel="0" collapsed="false">
      <c r="A26" s="26" t="str">
        <f aca="false">IF(AND(ISNUMBER($B$4),$B$4&gt;=1,$B$4&lt;=25,MOD($B$4,1)=0),IF(INDEX(Movimientos!J8:J507,($B$4-1)*20+19)=0,"",IF(INDEX(Movimientos!A8:A507,($B$4-1)*20+19)="","",INDEX(Movimientos!A8:A507,($B$4-1)*20+19))),"Revisa página")</f>
        <v/>
      </c>
      <c r="B26" s="27" t="str">
        <f aca="false">IF(AND(ISNUMBER($B$4),$B$4&gt;=1,$B$4&lt;=25,MOD($B$4,1)=0),IF(INDEX(Movimientos!J8:J507,($B$4-1)*20+19)=0,"",IF(INDEX(Movimientos!B8:B507,($B$4-1)*20+19)="","",INDEX(Movimientos!B8:B507,($B$4-1)*20+19))),"Revisa página")</f>
        <v/>
      </c>
      <c r="C26" s="27" t="str">
        <f aca="false">IF(AND(ISNUMBER($B$4),$B$4&gt;=1,$B$4&lt;=25,MOD($B$4,1)=0),IF(INDEX(Movimientos!J8:J507,($B$4-1)*20+19)=0,"",IF(INDEX(Movimientos!C8:C507,($B$4-1)*20+19)="","",INDEX(Movimientos!C8:C507,($B$4-1)*20+19))),"Revisa página")</f>
        <v/>
      </c>
      <c r="D26" s="27" t="str">
        <f aca="false">IF(AND(ISNUMBER($B$4),$B$4&gt;=1,$B$4&lt;=25,MOD($B$4,1)=0),IF(INDEX(Movimientos!J8:J507,($B$4-1)*20+19)=0,"",IF(INDEX(Movimientos!D8:D507,($B$4-1)*20+19)="","",INDEX(Movimientos!D8:D507,($B$4-1)*20+19))),"Revisa página")</f>
        <v/>
      </c>
      <c r="E26" s="27" t="str">
        <f aca="false">IF(AND(ISNUMBER($B$4),$B$4&gt;=1,$B$4&lt;=25,MOD($B$4,1)=0),IF(INDEX(Movimientos!J8:J507,($B$4-1)*20+19)=0,"",IF(INDEX(Movimientos!E8:E507,($B$4-1)*20+19)="","",INDEX(Movimientos!E8:E507,($B$4-1)*20+19))),"Revisa página")</f>
        <v/>
      </c>
      <c r="F26" s="27" t="str">
        <f aca="false">IF(AND(ISNUMBER($B$4),$B$4&gt;=1,$B$4&lt;=25,MOD($B$4,1)=0),IF(INDEX(Movimientos!J8:J507,($B$4-1)*20+19)=0,"",IF(INDEX(Movimientos!F8:F507,($B$4-1)*20+19)="","",INDEX(Movimientos!F8:F507,($B$4-1)*20+19))),"Revisa página")</f>
        <v/>
      </c>
      <c r="G26" s="27" t="str">
        <f aca="false">IF(AND(ISNUMBER($B$4),$B$4&gt;=1,$B$4&lt;=25,MOD($B$4,1)=0),IF(INDEX(Movimientos!J8:J507,($B$4-1)*20+19)=0,"",IF(INDEX(Movimientos!G8:G507,($B$4-1)*20+19)="","",INDEX(Movimientos!G8:G507,($B$4-1)*20+19))),"Revisa página")</f>
        <v/>
      </c>
      <c r="H26" s="27" t="str">
        <f aca="false">IF(AND(ISNUMBER($B$4),$B$4&gt;=1,$B$4&lt;=25,MOD($B$4,1)=0),IF(INDEX(Movimientos!J8:J507,($B$4-1)*20+19)=0,"",IF(INDEX(Movimientos!H8:H507,($B$4-1)*20+19)="","",INDEX(Movimientos!H8:H507,($B$4-1)*20+19))),"Revisa página")</f>
        <v/>
      </c>
      <c r="I26" s="27" t="str">
        <f aca="false">IF(AND(ISNUMBER($B$4),$B$4&gt;=1,$B$4&lt;=25,MOD($B$4,1)=0),IF(INDEX(Movimientos!J8:J507,($B$4-1)*20+19)=0,"",IF(INDEX(Movimientos!I8:I507,($B$4-1)*20+19)="","",INDEX(Movimientos!I8:I507,($B$4-1)*20+19))),"Revisa página")</f>
        <v/>
      </c>
    </row>
    <row r="27" customFormat="false" ht="26" hidden="false" customHeight="true" outlineLevel="0" collapsed="false">
      <c r="A27" s="26" t="str">
        <f aca="false">IF(AND(ISNUMBER($B$4),$B$4&gt;=1,$B$4&lt;=25,MOD($B$4,1)=0),IF(INDEX(Movimientos!J8:J507,($B$4-1)*20+20)=0,"",IF(INDEX(Movimientos!A8:A507,($B$4-1)*20+20)="","",INDEX(Movimientos!A8:A507,($B$4-1)*20+20))),"Revisa página")</f>
        <v/>
      </c>
      <c r="B27" s="27" t="str">
        <f aca="false">IF(AND(ISNUMBER($B$4),$B$4&gt;=1,$B$4&lt;=25,MOD($B$4,1)=0),IF(INDEX(Movimientos!J8:J507,($B$4-1)*20+20)=0,"",IF(INDEX(Movimientos!B8:B507,($B$4-1)*20+20)="","",INDEX(Movimientos!B8:B507,($B$4-1)*20+20))),"Revisa página")</f>
        <v/>
      </c>
      <c r="C27" s="27" t="str">
        <f aca="false">IF(AND(ISNUMBER($B$4),$B$4&gt;=1,$B$4&lt;=25,MOD($B$4,1)=0),IF(INDEX(Movimientos!J8:J507,($B$4-1)*20+20)=0,"",IF(INDEX(Movimientos!C8:C507,($B$4-1)*20+20)="","",INDEX(Movimientos!C8:C507,($B$4-1)*20+20))),"Revisa página")</f>
        <v/>
      </c>
      <c r="D27" s="27" t="str">
        <f aca="false">IF(AND(ISNUMBER($B$4),$B$4&gt;=1,$B$4&lt;=25,MOD($B$4,1)=0),IF(INDEX(Movimientos!J8:J507,($B$4-1)*20+20)=0,"",IF(INDEX(Movimientos!D8:D507,($B$4-1)*20+20)="","",INDEX(Movimientos!D8:D507,($B$4-1)*20+20))),"Revisa página")</f>
        <v/>
      </c>
      <c r="E27" s="27" t="str">
        <f aca="false">IF(AND(ISNUMBER($B$4),$B$4&gt;=1,$B$4&lt;=25,MOD($B$4,1)=0),IF(INDEX(Movimientos!J8:J507,($B$4-1)*20+20)=0,"",IF(INDEX(Movimientos!E8:E507,($B$4-1)*20+20)="","",INDEX(Movimientos!E8:E507,($B$4-1)*20+20))),"Revisa página")</f>
        <v/>
      </c>
      <c r="F27" s="27" t="str">
        <f aca="false">IF(AND(ISNUMBER($B$4),$B$4&gt;=1,$B$4&lt;=25,MOD($B$4,1)=0),IF(INDEX(Movimientos!J8:J507,($B$4-1)*20+20)=0,"",IF(INDEX(Movimientos!F8:F507,($B$4-1)*20+20)="","",INDEX(Movimientos!F8:F507,($B$4-1)*20+20))),"Revisa página")</f>
        <v/>
      </c>
      <c r="G27" s="27" t="str">
        <f aca="false">IF(AND(ISNUMBER($B$4),$B$4&gt;=1,$B$4&lt;=25,MOD($B$4,1)=0),IF(INDEX(Movimientos!J8:J507,($B$4-1)*20+20)=0,"",IF(INDEX(Movimientos!G8:G507,($B$4-1)*20+20)="","",INDEX(Movimientos!G8:G507,($B$4-1)*20+20))),"Revisa página")</f>
        <v/>
      </c>
      <c r="H27" s="27" t="str">
        <f aca="false">IF(AND(ISNUMBER($B$4),$B$4&gt;=1,$B$4&lt;=25,MOD($B$4,1)=0),IF(INDEX(Movimientos!J8:J507,($B$4-1)*20+20)=0,"",IF(INDEX(Movimientos!H8:H507,($B$4-1)*20+20)="","",INDEX(Movimientos!H8:H507,($B$4-1)*20+20))),"Revisa página")</f>
        <v/>
      </c>
      <c r="I27" s="27" t="str">
        <f aca="false">IF(AND(ISNUMBER($B$4),$B$4&gt;=1,$B$4&lt;=25,MOD($B$4,1)=0),IF(INDEX(Movimientos!J8:J507,($B$4-1)*20+20)=0,"",IF(INDEX(Movimientos!I8:I507,($B$4-1)*20+20)="","",INDEX(Movimientos!I8:I507,($B$4-1)*20+20))),"Revisa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Método de los sobres · ejemplo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